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Usuario\Desktop\Medios de Verificación - ZONA 4\7.- Políticas de Igualdad T.H. Zona 4\"/>
    </mc:Choice>
  </mc:AlternateContent>
  <xr:revisionPtr revIDLastSave="0" documentId="13_ncr:1_{40D24026-AE4B-4C78-9B8F-D189899EE2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vilidad Humana" sheetId="6" r:id="rId1"/>
    <sheet name="Género" sheetId="5" r:id="rId2"/>
    <sheet name="Generacionales" sheetId="2" r:id="rId3"/>
    <sheet name="Discapacidad" sheetId="4" r:id="rId4"/>
    <sheet name="Interculturalidad" sheetId="1" r:id="rId5"/>
  </sheets>
  <definedNames>
    <definedName name="_xlnm._FilterDatabase" localSheetId="3" hidden="1">Discapacidad!$A$5:$K$7</definedName>
    <definedName name="_xlchart.v1.0" hidden="1">Género!$B$27:$B$29</definedName>
    <definedName name="_xlchart.v1.1" hidden="1">Género!$C$26</definedName>
    <definedName name="_xlchart.v1.2" hidden="1">Género!$C$27:$C$29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2" l="1"/>
  <c r="E10" i="2"/>
  <c r="E9" i="2"/>
  <c r="D10" i="2"/>
  <c r="D9" i="2"/>
  <c r="C10" i="2"/>
  <c r="F12" i="6"/>
  <c r="C27" i="5" s="1"/>
  <c r="G12" i="6"/>
  <c r="C28" i="5" s="1"/>
  <c r="H12" i="6"/>
  <c r="I12" i="6"/>
  <c r="H9" i="2" l="1"/>
  <c r="H10" i="2"/>
  <c r="C47" i="1"/>
  <c r="C50" i="1"/>
  <c r="C44" i="1"/>
  <c r="C29" i="5"/>
  <c r="D12" i="6" l="1"/>
  <c r="E12" i="6"/>
  <c r="B12" i="6"/>
  <c r="C12" i="6"/>
  <c r="C11" i="5" l="1"/>
  <c r="C21" i="1" s="1"/>
  <c r="C10" i="5"/>
  <c r="C20" i="1" s="1"/>
  <c r="D11" i="2"/>
  <c r="C11" i="2"/>
  <c r="H11" i="2"/>
  <c r="E11" i="2"/>
  <c r="C16" i="1"/>
  <c r="C22" i="1"/>
  <c r="C12" i="5" l="1"/>
</calcChain>
</file>

<file path=xl/sharedStrings.xml><?xml version="1.0" encoding="utf-8"?>
<sst xmlns="http://schemas.openxmlformats.org/spreadsheetml/2006/main" count="117" uniqueCount="70">
  <si>
    <t>POLÍTICA PÚBLICAS PARA LA IGUALDAD</t>
  </si>
  <si>
    <t>ETNIAS</t>
  </si>
  <si>
    <t>SERVIDORES DE AGROCALIDAD</t>
  </si>
  <si>
    <t>AFROECUATORIANOS</t>
  </si>
  <si>
    <t>INDÍGENA</t>
  </si>
  <si>
    <t>MONTUBIO</t>
  </si>
  <si>
    <t>MESTIZA</t>
  </si>
  <si>
    <t xml:space="preserve">MULATO </t>
  </si>
  <si>
    <t>BLANCO</t>
  </si>
  <si>
    <t>NEGRO</t>
  </si>
  <si>
    <t>TOTAL DE SERVIDORES</t>
  </si>
  <si>
    <t>GÉNERO</t>
  </si>
  <si>
    <t>SERVIDORES</t>
  </si>
  <si>
    <t>HOMBRES</t>
  </si>
  <si>
    <t>MUJERES</t>
  </si>
  <si>
    <t>Dirección Distrital y Articulación Territorial</t>
  </si>
  <si>
    <t>Provincia</t>
  </si>
  <si>
    <t>Masculino</t>
  </si>
  <si>
    <t>Femenino</t>
  </si>
  <si>
    <t>Número de Pasantes</t>
  </si>
  <si>
    <t>DDATZ4</t>
  </si>
  <si>
    <t>MANABÍ</t>
  </si>
  <si>
    <t>SANTO DOMINGO DE LOS TSÁCHILAS</t>
  </si>
  <si>
    <t>AGENCIA DE REGULACIÓN Y CONTROL FITO Y ZOOSANITARIO AGROCALIDAD</t>
  </si>
  <si>
    <t>N°</t>
  </si>
  <si>
    <t>LUGAR</t>
  </si>
  <si>
    <t>PROVINCIA</t>
  </si>
  <si>
    <t>NOMBRES Y APELLIDOS DEL FUNCIONARIO</t>
  </si>
  <si>
    <t>CÉDULA DE IDENTIDAD</t>
  </si>
  <si>
    <t>GENERO</t>
  </si>
  <si>
    <t>MODALIDAD</t>
  </si>
  <si>
    <t>TIPO DE DISCAPACIDAD</t>
  </si>
  <si>
    <t>% DISCAPACIDAD</t>
  </si>
  <si>
    <t>CARNET DEL MINISTERIO DE SALUD</t>
  </si>
  <si>
    <t>CONADIS</t>
  </si>
  <si>
    <t>NOMBRAMIENTO PERMANENTE</t>
  </si>
  <si>
    <t>FÍSICA</t>
  </si>
  <si>
    <t>X</t>
  </si>
  <si>
    <t>MASCULINO</t>
  </si>
  <si>
    <t>CONTRATO OCASIONAL</t>
  </si>
  <si>
    <t>AUDITIVA</t>
  </si>
  <si>
    <t>SANTO DOMINGO DE LOS TSACHILAS</t>
  </si>
  <si>
    <t xml:space="preserve">Cristhian Stalin Ramírez Silva </t>
  </si>
  <si>
    <t>Lino Agustín Vera Loor</t>
  </si>
  <si>
    <t>ADMINISTRATIVO</t>
  </si>
  <si>
    <t>TÉCNICO</t>
  </si>
  <si>
    <t>PASANTÍAS</t>
  </si>
  <si>
    <t>PERSONAL MIGRANTE</t>
  </si>
  <si>
    <t>POLÍTICA PÚBLICA DE MOVILIDAD HUMANA DDAT4 (MANABI Y SANTO DOMINGO)</t>
  </si>
  <si>
    <t xml:space="preserve">POLÍTICA PÚBLICA GENERACIONALES DDAT4 </t>
  </si>
  <si>
    <t>PERSONAL DE PASANTÍAS EN LA DDAT4</t>
  </si>
  <si>
    <t>PERSONAL CON DISCAPACIDAD EN LA DDAT4</t>
  </si>
  <si>
    <t>POLÍTICA PÚBLICA DE INTERCULTURALIDAD DE LA DDAT4</t>
  </si>
  <si>
    <t>SANTO DOMINGO</t>
  </si>
  <si>
    <t>TOTAL DE SERVIDORES DDATZ4</t>
  </si>
  <si>
    <t>MANABI</t>
  </si>
  <si>
    <t>POLÍTICA PÚBLICA DE GÉNERO PERSONAL DE LA DDAT4</t>
  </si>
  <si>
    <t>ESTUDIANTES</t>
  </si>
  <si>
    <t>ESTUDIANTES PRE-PROFESIONALES</t>
  </si>
  <si>
    <t>TOTAL DE PRE-PROFESIONALES</t>
  </si>
  <si>
    <t>TOTAL DE PRE-PROFESIONALES - 100%</t>
  </si>
  <si>
    <t xml:space="preserve">MESTIZA </t>
  </si>
  <si>
    <t>ETNIA</t>
  </si>
  <si>
    <t>Mestizo</t>
  </si>
  <si>
    <t>Datos al 31-12-2021</t>
  </si>
  <si>
    <t>TOTAL DE ESTUDIANTES</t>
  </si>
  <si>
    <t>HOMBRES - 55,55%</t>
  </si>
  <si>
    <t>MUJERES - 44,44%</t>
  </si>
  <si>
    <t>VISUAL</t>
  </si>
  <si>
    <t>Meza Peralta Jhonny Fabian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</si>
</sst>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EFC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9" fontId="3" fillId="3" borderId="11" xfId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POLÍTICA PÚBLICA DE GÉNERO</a:t>
            </a:r>
          </a:p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SERVIDORES</a:t>
            </a:r>
            <a:r>
              <a:rPr lang="en-US" baseline="0"/>
              <a:t> DE LA DDAT4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Género!$C$9</c:f>
              <c:strCache>
                <c:ptCount val="1"/>
                <c:pt idx="0">
                  <c:v>SERVIDORES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Género!$B$10:$B$12</c:f>
              <c:strCache>
                <c:ptCount val="3"/>
                <c:pt idx="0">
                  <c:v>HOMBRES</c:v>
                </c:pt>
                <c:pt idx="1">
                  <c:v>MUJERES</c:v>
                </c:pt>
                <c:pt idx="2">
                  <c:v>TOTAL DE SERVIDORES</c:v>
                </c:pt>
              </c:strCache>
            </c:strRef>
          </c:cat>
          <c:val>
            <c:numRef>
              <c:f>Género!$C$10:$C$12</c:f>
              <c:numCache>
                <c:formatCode>General</c:formatCode>
                <c:ptCount val="3"/>
                <c:pt idx="0">
                  <c:v>37</c:v>
                </c:pt>
                <c:pt idx="1">
                  <c:v>21</c:v>
                </c:pt>
                <c:pt idx="2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F2-491F-8619-7E30ABF14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744512"/>
        <c:axId val="45746048"/>
        <c:axId val="0"/>
      </c:bar3DChart>
      <c:catAx>
        <c:axId val="4574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45746048"/>
        <c:crosses val="autoZero"/>
        <c:auto val="1"/>
        <c:lblAlgn val="ctr"/>
        <c:lblOffset val="100"/>
        <c:noMultiLvlLbl val="0"/>
      </c:catAx>
      <c:valAx>
        <c:axId val="4574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457445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EC" b="1"/>
              <a:t>Etnias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790463692038496"/>
          <c:y val="9.9149171701304745E-2"/>
          <c:w val="0.66643765790958376"/>
          <c:h val="0.44169978007626393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Interculturalidad!$C$8</c:f>
              <c:strCache>
                <c:ptCount val="1"/>
                <c:pt idx="0">
                  <c:v>SERVIDORES DE AGROCALIDAD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Interculturalidad!$B$9:$B$15</c:f>
              <c:strCache>
                <c:ptCount val="7"/>
                <c:pt idx="0">
                  <c:v>AFROECUATORIANOS</c:v>
                </c:pt>
                <c:pt idx="1">
                  <c:v>INDÍGENA</c:v>
                </c:pt>
                <c:pt idx="2">
                  <c:v>MONTUBIO</c:v>
                </c:pt>
                <c:pt idx="3">
                  <c:v>MESTIZA</c:v>
                </c:pt>
                <c:pt idx="4">
                  <c:v>MULATO </c:v>
                </c:pt>
                <c:pt idx="5">
                  <c:v>BLANCO</c:v>
                </c:pt>
                <c:pt idx="6">
                  <c:v>NEGRO</c:v>
                </c:pt>
              </c:strCache>
            </c:strRef>
          </c:cat>
          <c:val>
            <c:numRef>
              <c:f>Interculturalidad!$C$9:$C$15</c:f>
              <c:numCache>
                <c:formatCode>General</c:formatCode>
                <c:ptCount val="7"/>
                <c:pt idx="2">
                  <c:v>6</c:v>
                </c:pt>
                <c:pt idx="3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F1-4ECD-AE20-9B14023FA9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72683904"/>
        <c:axId val="72686592"/>
        <c:axId val="32392512"/>
      </c:bar3DChart>
      <c:catAx>
        <c:axId val="7268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72686592"/>
        <c:crosses val="autoZero"/>
        <c:auto val="1"/>
        <c:lblAlgn val="ctr"/>
        <c:lblOffset val="100"/>
        <c:noMultiLvlLbl val="0"/>
      </c:catAx>
      <c:valAx>
        <c:axId val="7268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72683904"/>
        <c:crosses val="autoZero"/>
        <c:crossBetween val="between"/>
      </c:valAx>
      <c:serAx>
        <c:axId val="323925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7268659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Política Pública de Interculturalidad a nivel Nacional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5AF5-4A85-862E-71E6D8D46B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Interculturalidad!$B$20:$B$21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Interculturalidad!$C$20:$C$21</c:f>
              <c:numCache>
                <c:formatCode>General</c:formatCode>
                <c:ptCount val="2"/>
                <c:pt idx="0">
                  <c:v>37</c:v>
                </c:pt>
                <c:pt idx="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F5-4A85-862E-71E6D8D46B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72720384"/>
        <c:axId val="72723456"/>
        <c:axId val="0"/>
      </c:bar3DChart>
      <c:catAx>
        <c:axId val="7272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72723456"/>
        <c:crosses val="autoZero"/>
        <c:auto val="1"/>
        <c:lblAlgn val="ctr"/>
        <c:lblOffset val="100"/>
        <c:noMultiLvlLbl val="0"/>
      </c:catAx>
      <c:valAx>
        <c:axId val="7272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72720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ESTUDIANTES PRE-PROFESIONALES</a:t>
            </a:r>
          </a:p>
          <a:p>
            <a:pPr>
              <a:defRPr/>
            </a:pPr>
            <a:r>
              <a:rPr lang="en-US"/>
              <a:t>ETNIAS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Interculturalidad!$C$36</c:f>
              <c:strCache>
                <c:ptCount val="1"/>
                <c:pt idx="0">
                  <c:v>ESTUDIANTES PRE-PROFESIONALES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D3-4CCE-8174-AD5E7A91AA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Interculturalidad!$B$37:$B$44</c:f>
              <c:strCache>
                <c:ptCount val="8"/>
                <c:pt idx="0">
                  <c:v>AFROECUATORIANOS</c:v>
                </c:pt>
                <c:pt idx="1">
                  <c:v>INDÍGENA</c:v>
                </c:pt>
                <c:pt idx="2">
                  <c:v>MONTUBIO</c:v>
                </c:pt>
                <c:pt idx="3">
                  <c:v>MESTIZA </c:v>
                </c:pt>
                <c:pt idx="4">
                  <c:v>MULATO </c:v>
                </c:pt>
                <c:pt idx="5">
                  <c:v>BLANCO</c:v>
                </c:pt>
                <c:pt idx="6">
                  <c:v>NEGRO</c:v>
                </c:pt>
                <c:pt idx="7">
                  <c:v>TOTAL DE PRE-PROFESIONALES</c:v>
                </c:pt>
              </c:strCache>
            </c:strRef>
          </c:cat>
          <c:val>
            <c:numRef>
              <c:f>Interculturalidad!$C$37:$C$44</c:f>
              <c:numCache>
                <c:formatCode>General</c:formatCode>
                <c:ptCount val="8"/>
                <c:pt idx="3">
                  <c:v>22</c:v>
                </c:pt>
                <c:pt idx="7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3-4CCE-8174-AD5E7A91A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6378047"/>
        <c:axId val="234095839"/>
      </c:barChart>
      <c:catAx>
        <c:axId val="226378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234095839"/>
        <c:crosses val="autoZero"/>
        <c:auto val="1"/>
        <c:lblAlgn val="ctr"/>
        <c:lblOffset val="100"/>
        <c:noMultiLvlLbl val="0"/>
      </c:catAx>
      <c:valAx>
        <c:axId val="23409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2263780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ESTUDIANTES PRE-PROFESIONALES</a:t>
            </a:r>
          </a:p>
          <a:p>
            <a:pPr>
              <a:defRPr/>
            </a:pPr>
            <a:r>
              <a:rPr lang="en-US"/>
              <a:t>GÉNERO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Interculturalidad!$C$47</c:f>
              <c:strCache>
                <c:ptCount val="1"/>
                <c:pt idx="0">
                  <c:v>ESTUDIANTES PRE-PROFESIONALES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EFD-4D52-B4D8-C15089742B5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EFD-4D52-B4D8-C15089742B5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EFD-4D52-B4D8-C15089742B5E}"/>
              </c:ext>
            </c:extLst>
          </c:dPt>
          <c:cat>
            <c:strRef>
              <c:f>Interculturalidad!$B$48:$B$50</c:f>
              <c:strCache>
                <c:ptCount val="3"/>
                <c:pt idx="0">
                  <c:v>HOMBRES - 55,55%</c:v>
                </c:pt>
                <c:pt idx="1">
                  <c:v>MUJERES - 44,44%</c:v>
                </c:pt>
                <c:pt idx="2">
                  <c:v>TOTAL DE PRE-PROFESIONALES - 100%</c:v>
                </c:pt>
              </c:strCache>
            </c:strRef>
          </c:cat>
          <c:val>
            <c:numRef>
              <c:f>Interculturalidad!$C$48:$C$50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11-4BC0-835B-5999CD413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s-E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/>
              </a:rPr>
              <a:t>Política Pública de Género</a:t>
            </a:r>
          </a:p>
          <a:p>
            <a:pPr algn="ctr" rtl="0">
              <a:defRPr/>
            </a:pPr>
            <a:r>
              <a:rPr lang="es-E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/>
              </a:rPr>
              <a:t>Estudiantes Pre-Profesionales</a:t>
            </a:r>
          </a:p>
        </cx:rich>
      </cx:tx>
    </cx:title>
    <cx:plotArea>
      <cx:plotAreaRegion>
        <cx:series layoutId="waterfall" uniqueId="{5A60BC67-6DCB-4A62-80B0-9563C8F1544D}">
          <cx:tx>
            <cx:txData>
              <cx:f>_xlchart.v1.1</cx:f>
              <cx:v>ESTUDIANTES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104775</xdr:rowOff>
    </xdr:from>
    <xdr:to>
      <xdr:col>0</xdr:col>
      <xdr:colOff>2409825</xdr:colOff>
      <xdr:row>4</xdr:row>
      <xdr:rowOff>55885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04775"/>
          <a:ext cx="2019300" cy="7131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5</xdr:row>
      <xdr:rowOff>100012</xdr:rowOff>
    </xdr:from>
    <xdr:to>
      <xdr:col>9</xdr:col>
      <xdr:colOff>752475</xdr:colOff>
      <xdr:row>19</xdr:row>
      <xdr:rowOff>138112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0</xdr:row>
      <xdr:rowOff>28575</xdr:rowOff>
    </xdr:from>
    <xdr:to>
      <xdr:col>1</xdr:col>
      <xdr:colOff>1323975</xdr:colOff>
      <xdr:row>3</xdr:row>
      <xdr:rowOff>170185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8575"/>
          <a:ext cx="2019300" cy="713110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21</xdr:row>
      <xdr:rowOff>76199</xdr:rowOff>
    </xdr:from>
    <xdr:to>
      <xdr:col>10</xdr:col>
      <xdr:colOff>19050</xdr:colOff>
      <xdr:row>32</xdr:row>
      <xdr:rowOff>95250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áfico 1">
              <a:extLst>
                <a:ext uri="{FF2B5EF4-FFF2-40B4-BE49-F238E27FC236}">
                  <a16:creationId xmlns:a16="http://schemas.microsoft.com/office/drawing/2014/main" id="{00B98DBC-1CC8-450D-A80B-96C2AE46B55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81500" y="4114799"/>
              <a:ext cx="4600575" cy="21336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EC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</xdr:row>
      <xdr:rowOff>152400</xdr:rowOff>
    </xdr:from>
    <xdr:to>
      <xdr:col>0</xdr:col>
      <xdr:colOff>2085975</xdr:colOff>
      <xdr:row>5</xdr:row>
      <xdr:rowOff>180975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533400"/>
          <a:ext cx="1962150" cy="600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76201</xdr:rowOff>
    </xdr:from>
    <xdr:to>
      <xdr:col>2</xdr:col>
      <xdr:colOff>419100</xdr:colOff>
      <xdr:row>3</xdr:row>
      <xdr:rowOff>121893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76201"/>
          <a:ext cx="1504949" cy="5314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742949</xdr:colOff>
      <xdr:row>5</xdr:row>
      <xdr:rowOff>171451</xdr:rowOff>
    </xdr:from>
    <xdr:to>
      <xdr:col>11</xdr:col>
      <xdr:colOff>504824</xdr:colOff>
      <xdr:row>16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757237</xdr:colOff>
      <xdr:row>17</xdr:row>
      <xdr:rowOff>9525</xdr:rowOff>
    </xdr:from>
    <xdr:to>
      <xdr:col>10</xdr:col>
      <xdr:colOff>757237</xdr:colOff>
      <xdr:row>28</xdr:row>
      <xdr:rowOff>66675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171450</xdr:colOff>
      <xdr:row>0</xdr:row>
      <xdr:rowOff>19051</xdr:rowOff>
    </xdr:from>
    <xdr:to>
      <xdr:col>1</xdr:col>
      <xdr:colOff>1428750</xdr:colOff>
      <xdr:row>3</xdr:row>
      <xdr:rowOff>160661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9051"/>
          <a:ext cx="2019300" cy="71311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180976</xdr:rowOff>
    </xdr:from>
    <xdr:to>
      <xdr:col>10</xdr:col>
      <xdr:colOff>733425</xdr:colOff>
      <xdr:row>44</xdr:row>
      <xdr:rowOff>19050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C7A3A55-2E9A-4785-8680-F5C1372C9D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57150</xdr:colOff>
      <xdr:row>44</xdr:row>
      <xdr:rowOff>161925</xdr:rowOff>
    </xdr:from>
    <xdr:to>
      <xdr:col>10</xdr:col>
      <xdr:colOff>761999</xdr:colOff>
      <xdr:row>52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38E323A-A3A8-4459-9A83-391FAB7C4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J15"/>
  <sheetViews>
    <sheetView tabSelected="1" workbookViewId="0">
      <selection activeCell="G11" sqref="G11"/>
    </sheetView>
  </sheetViews>
  <sheetFormatPr baseColWidth="10" defaultRowHeight="15" x14ac:dyDescent="0.25"/>
  <cols>
    <col min="1" max="1" width="37.5703125" customWidth="1"/>
    <col min="2" max="2" width="18.5703125" customWidth="1"/>
    <col min="3" max="3" width="15.5703125" customWidth="1"/>
    <col min="4" max="5" width="20.140625" style="9" customWidth="1"/>
    <col min="6" max="7" width="14.28515625" style="9" customWidth="1"/>
    <col min="8" max="9" width="13.7109375" style="9" customWidth="1"/>
  </cols>
  <sheetData>
    <row r="4" spans="1:10" x14ac:dyDescent="0.25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24"/>
    </row>
    <row r="5" spans="1:10" ht="15" customHeight="1" x14ac:dyDescent="0.25">
      <c r="A5" s="57" t="s">
        <v>48</v>
      </c>
      <c r="B5" s="57"/>
      <c r="C5" s="57"/>
      <c r="D5" s="57"/>
      <c r="E5" s="57"/>
      <c r="F5" s="57"/>
      <c r="G5" s="57"/>
      <c r="H5" s="57"/>
      <c r="I5" s="57"/>
      <c r="J5" s="24"/>
    </row>
    <row r="7" spans="1:10" ht="15.75" thickBot="1" x14ac:dyDescent="0.3"/>
    <row r="8" spans="1:10" ht="15.75" thickBot="1" x14ac:dyDescent="0.3">
      <c r="B8" s="54" t="s">
        <v>44</v>
      </c>
      <c r="C8" s="55"/>
      <c r="D8" s="56" t="s">
        <v>45</v>
      </c>
      <c r="E8" s="56"/>
      <c r="F8" s="54" t="s">
        <v>46</v>
      </c>
      <c r="G8" s="55"/>
      <c r="H8" s="56" t="s">
        <v>47</v>
      </c>
      <c r="I8" s="55"/>
    </row>
    <row r="9" spans="1:10" ht="30" x14ac:dyDescent="0.25">
      <c r="A9" s="35" t="s">
        <v>15</v>
      </c>
      <c r="B9" s="43" t="s">
        <v>17</v>
      </c>
      <c r="C9" s="8" t="s">
        <v>18</v>
      </c>
      <c r="D9" s="39" t="s">
        <v>17</v>
      </c>
      <c r="E9" s="47" t="s">
        <v>18</v>
      </c>
      <c r="F9" s="43" t="s">
        <v>17</v>
      </c>
      <c r="G9" s="8" t="s">
        <v>18</v>
      </c>
      <c r="H9" s="39" t="s">
        <v>17</v>
      </c>
      <c r="I9" s="8" t="s">
        <v>18</v>
      </c>
    </row>
    <row r="10" spans="1:10" x14ac:dyDescent="0.25">
      <c r="A10" s="36" t="s">
        <v>53</v>
      </c>
      <c r="B10" s="44">
        <v>5</v>
      </c>
      <c r="C10" s="32">
        <v>8</v>
      </c>
      <c r="D10" s="40">
        <v>10</v>
      </c>
      <c r="E10" s="48">
        <v>2</v>
      </c>
      <c r="F10" s="44">
        <v>3</v>
      </c>
      <c r="G10" s="32">
        <v>7</v>
      </c>
      <c r="H10" s="40">
        <v>0</v>
      </c>
      <c r="I10" s="32">
        <v>0</v>
      </c>
    </row>
    <row r="11" spans="1:10" ht="15.75" thickBot="1" x14ac:dyDescent="0.3">
      <c r="A11" s="37" t="s">
        <v>55</v>
      </c>
      <c r="B11" s="45">
        <v>3</v>
      </c>
      <c r="C11" s="46">
        <v>8</v>
      </c>
      <c r="D11" s="41">
        <v>19</v>
      </c>
      <c r="E11" s="49">
        <v>3</v>
      </c>
      <c r="F11" s="52">
        <v>7</v>
      </c>
      <c r="G11" s="18">
        <v>5</v>
      </c>
      <c r="H11" s="51">
        <v>0</v>
      </c>
      <c r="I11" s="18">
        <v>0</v>
      </c>
    </row>
    <row r="12" spans="1:10" ht="15.75" thickBot="1" x14ac:dyDescent="0.3">
      <c r="A12" s="38" t="s">
        <v>54</v>
      </c>
      <c r="B12" s="33">
        <f t="shared" ref="B12:I12" si="0">SUM(B10:B11)</f>
        <v>8</v>
      </c>
      <c r="C12" s="34">
        <f t="shared" si="0"/>
        <v>16</v>
      </c>
      <c r="D12" s="42">
        <f t="shared" si="0"/>
        <v>29</v>
      </c>
      <c r="E12" s="50">
        <f t="shared" si="0"/>
        <v>5</v>
      </c>
      <c r="F12" s="33">
        <f t="shared" si="0"/>
        <v>10</v>
      </c>
      <c r="G12" s="34">
        <f t="shared" si="0"/>
        <v>12</v>
      </c>
      <c r="H12" s="42">
        <f t="shared" si="0"/>
        <v>0</v>
      </c>
      <c r="I12" s="34">
        <f t="shared" si="0"/>
        <v>0</v>
      </c>
    </row>
    <row r="15" spans="1:10" x14ac:dyDescent="0.25">
      <c r="A15" t="s">
        <v>64</v>
      </c>
    </row>
  </sheetData>
  <mergeCells count="6">
    <mergeCell ref="B8:C8"/>
    <mergeCell ref="D8:E8"/>
    <mergeCell ref="F8:G8"/>
    <mergeCell ref="H8:I8"/>
    <mergeCell ref="A4:I4"/>
    <mergeCell ref="A5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H29"/>
  <sheetViews>
    <sheetView topLeftCell="A4" workbookViewId="0">
      <selection activeCell="C29" sqref="C29"/>
    </sheetView>
  </sheetViews>
  <sheetFormatPr baseColWidth="10" defaultRowHeight="15" x14ac:dyDescent="0.25"/>
  <cols>
    <col min="2" max="2" width="24.42578125" customWidth="1"/>
    <col min="3" max="3" width="18.5703125" customWidth="1"/>
  </cols>
  <sheetData>
    <row r="4" spans="1:8" x14ac:dyDescent="0.25">
      <c r="A4" s="57" t="s">
        <v>0</v>
      </c>
      <c r="B4" s="57"/>
      <c r="C4" s="57"/>
      <c r="D4" s="57"/>
      <c r="E4" s="57"/>
      <c r="F4" s="57"/>
      <c r="G4" s="57"/>
      <c r="H4" s="57"/>
    </row>
    <row r="5" spans="1:8" x14ac:dyDescent="0.25">
      <c r="A5" s="57" t="s">
        <v>56</v>
      </c>
      <c r="B5" s="57"/>
      <c r="C5" s="57"/>
      <c r="D5" s="57"/>
      <c r="E5" s="57"/>
      <c r="F5" s="57"/>
      <c r="G5" s="57"/>
      <c r="H5" s="57"/>
    </row>
    <row r="8" spans="1:8" ht="17.25" customHeight="1" thickBot="1" x14ac:dyDescent="0.3">
      <c r="C8" s="7"/>
    </row>
    <row r="9" spans="1:8" x14ac:dyDescent="0.25">
      <c r="B9" s="1" t="s">
        <v>11</v>
      </c>
      <c r="C9" s="8" t="s">
        <v>12</v>
      </c>
    </row>
    <row r="10" spans="1:8" x14ac:dyDescent="0.25">
      <c r="B10" s="3" t="s">
        <v>13</v>
      </c>
      <c r="C10" s="4">
        <f>'Movilidad Humana'!B12+'Movilidad Humana'!D12</f>
        <v>37</v>
      </c>
    </row>
    <row r="11" spans="1:8" x14ac:dyDescent="0.25">
      <c r="B11" s="3" t="s">
        <v>14</v>
      </c>
      <c r="C11" s="4">
        <f>'Movilidad Humana'!C12+'Movilidad Humana'!E12</f>
        <v>21</v>
      </c>
    </row>
    <row r="12" spans="1:8" ht="15.75" thickBot="1" x14ac:dyDescent="0.3">
      <c r="B12" s="5" t="s">
        <v>10</v>
      </c>
      <c r="C12" s="6">
        <f>SUM(C10:C11)</f>
        <v>58</v>
      </c>
    </row>
    <row r="25" spans="2:3" ht="15.75" thickBot="1" x14ac:dyDescent="0.3">
      <c r="C25" s="7"/>
    </row>
    <row r="26" spans="2:3" x14ac:dyDescent="0.25">
      <c r="B26" s="1" t="s">
        <v>11</v>
      </c>
      <c r="C26" s="8" t="s">
        <v>57</v>
      </c>
    </row>
    <row r="27" spans="2:3" x14ac:dyDescent="0.25">
      <c r="B27" s="3" t="s">
        <v>13</v>
      </c>
      <c r="C27" s="4">
        <f>'Movilidad Humana'!F12</f>
        <v>10</v>
      </c>
    </row>
    <row r="28" spans="2:3" x14ac:dyDescent="0.25">
      <c r="B28" s="3" t="s">
        <v>14</v>
      </c>
      <c r="C28" s="4">
        <f>'Movilidad Humana'!G12</f>
        <v>12</v>
      </c>
    </row>
    <row r="29" spans="2:3" ht="15.75" thickBot="1" x14ac:dyDescent="0.3">
      <c r="B29" s="5" t="s">
        <v>65</v>
      </c>
      <c r="C29" s="6">
        <f>SUM(C27:C28)</f>
        <v>22</v>
      </c>
    </row>
  </sheetData>
  <mergeCells count="2">
    <mergeCell ref="A4:H4"/>
    <mergeCell ref="A5:H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H11"/>
  <sheetViews>
    <sheetView workbookViewId="0">
      <selection activeCell="E16" sqref="E16"/>
    </sheetView>
  </sheetViews>
  <sheetFormatPr baseColWidth="10" defaultRowHeight="15" x14ac:dyDescent="0.25"/>
  <cols>
    <col min="1" max="1" width="32.7109375" customWidth="1"/>
    <col min="2" max="2" width="29.42578125" customWidth="1"/>
    <col min="3" max="3" width="18.5703125" customWidth="1"/>
    <col min="4" max="4" width="15.5703125" customWidth="1"/>
    <col min="5" max="5" width="20.140625" style="9" customWidth="1"/>
    <col min="7" max="7" width="20.85546875" customWidth="1"/>
    <col min="8" max="8" width="16" customWidth="1"/>
  </cols>
  <sheetData>
    <row r="4" spans="1:8" x14ac:dyDescent="0.25">
      <c r="A4" s="57" t="s">
        <v>0</v>
      </c>
      <c r="B4" s="57"/>
      <c r="C4" s="57"/>
      <c r="D4" s="57"/>
      <c r="E4" s="57"/>
      <c r="F4" s="57"/>
    </row>
    <row r="5" spans="1:8" x14ac:dyDescent="0.25">
      <c r="A5" s="57" t="s">
        <v>49</v>
      </c>
      <c r="B5" s="57"/>
      <c r="C5" s="57"/>
      <c r="D5" s="57"/>
      <c r="E5" s="57"/>
      <c r="F5" s="57"/>
    </row>
    <row r="6" spans="1:8" ht="17.25" customHeight="1" x14ac:dyDescent="0.25">
      <c r="G6" s="58" t="s">
        <v>50</v>
      </c>
      <c r="H6" s="58"/>
    </row>
    <row r="7" spans="1:8" ht="15.75" thickBot="1" x14ac:dyDescent="0.3">
      <c r="H7" s="7"/>
    </row>
    <row r="8" spans="1:8" ht="30.75" thickBot="1" x14ac:dyDescent="0.3">
      <c r="A8" s="10" t="s">
        <v>15</v>
      </c>
      <c r="B8" s="11" t="s">
        <v>16</v>
      </c>
      <c r="C8" s="11" t="s">
        <v>17</v>
      </c>
      <c r="D8" s="11" t="s">
        <v>18</v>
      </c>
      <c r="E8" s="12" t="s">
        <v>19</v>
      </c>
      <c r="G8" s="1" t="s">
        <v>11</v>
      </c>
      <c r="H8" s="8" t="s">
        <v>12</v>
      </c>
    </row>
    <row r="9" spans="1:8" ht="22.5" customHeight="1" x14ac:dyDescent="0.25">
      <c r="A9" s="61" t="s">
        <v>20</v>
      </c>
      <c r="B9" s="13" t="s">
        <v>21</v>
      </c>
      <c r="C9" s="14">
        <f>'Movilidad Humana'!B11+'Movilidad Humana'!D11</f>
        <v>22</v>
      </c>
      <c r="D9" s="14">
        <f>'Movilidad Humana'!C11+'Movilidad Humana'!E11</f>
        <v>11</v>
      </c>
      <c r="E9" s="15">
        <f>'Movilidad Humana'!F11+'Movilidad Humana'!G11</f>
        <v>12</v>
      </c>
      <c r="G9" s="3" t="s">
        <v>13</v>
      </c>
      <c r="H9" s="4">
        <f>'Movilidad Humana'!F12</f>
        <v>10</v>
      </c>
    </row>
    <row r="10" spans="1:8" ht="30.75" thickBot="1" x14ac:dyDescent="0.3">
      <c r="A10" s="62"/>
      <c r="B10" s="17" t="s">
        <v>22</v>
      </c>
      <c r="C10" s="16">
        <f>'Movilidad Humana'!B10+'Movilidad Humana'!D10</f>
        <v>15</v>
      </c>
      <c r="D10" s="16">
        <f>'Movilidad Humana'!C10+'Movilidad Humana'!E10</f>
        <v>10</v>
      </c>
      <c r="E10" s="18">
        <f>'Movilidad Humana'!F10+'Movilidad Humana'!G10</f>
        <v>10</v>
      </c>
      <c r="G10" s="3" t="s">
        <v>14</v>
      </c>
      <c r="H10" s="4">
        <f>'Movilidad Humana'!G12</f>
        <v>12</v>
      </c>
    </row>
    <row r="11" spans="1:8" ht="15.75" thickBot="1" x14ac:dyDescent="0.3">
      <c r="A11" s="59" t="s">
        <v>10</v>
      </c>
      <c r="B11" s="60"/>
      <c r="C11" s="11">
        <f>SUM(C9:C10)</f>
        <v>37</v>
      </c>
      <c r="D11" s="11">
        <f>SUM(D9:D10)</f>
        <v>21</v>
      </c>
      <c r="E11" s="19">
        <f>SUM(E9:E10)</f>
        <v>22</v>
      </c>
      <c r="G11" s="5" t="s">
        <v>10</v>
      </c>
      <c r="H11" s="6">
        <f>+H9+H10</f>
        <v>22</v>
      </c>
    </row>
  </sheetData>
  <mergeCells count="5">
    <mergeCell ref="G6:H6"/>
    <mergeCell ref="A11:B11"/>
    <mergeCell ref="A9:A10"/>
    <mergeCell ref="A4:F4"/>
    <mergeCell ref="A5:F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L13"/>
  <sheetViews>
    <sheetView zoomScaleNormal="100" workbookViewId="0">
      <selection activeCell="D13" sqref="D13"/>
    </sheetView>
  </sheetViews>
  <sheetFormatPr baseColWidth="10" defaultRowHeight="12.75" x14ac:dyDescent="0.25"/>
  <cols>
    <col min="1" max="1" width="5.140625" style="20" customWidth="1"/>
    <col min="2" max="2" width="12.5703125" style="20" customWidth="1"/>
    <col min="3" max="3" width="31.42578125" style="20" customWidth="1"/>
    <col min="4" max="4" width="32.42578125" style="20" customWidth="1"/>
    <col min="5" max="5" width="11.5703125" style="20" customWidth="1"/>
    <col min="6" max="6" width="11.42578125" style="20" customWidth="1"/>
    <col min="7" max="7" width="16.5703125" style="20" customWidth="1"/>
    <col min="8" max="8" width="13.28515625" style="20" customWidth="1"/>
    <col min="9" max="9" width="12.42578125" style="20" customWidth="1"/>
    <col min="10" max="10" width="11.42578125" style="20" customWidth="1"/>
    <col min="11" max="11" width="9.28515625" style="20" customWidth="1"/>
    <col min="12" max="16384" width="11.42578125" style="20"/>
  </cols>
  <sheetData>
    <row r="3" spans="1:12" x14ac:dyDescent="0.25">
      <c r="B3" s="63" t="s">
        <v>23</v>
      </c>
      <c r="C3" s="63"/>
      <c r="D3" s="63"/>
      <c r="E3" s="63"/>
      <c r="F3" s="63"/>
      <c r="G3" s="63"/>
      <c r="H3" s="63"/>
      <c r="I3" s="63"/>
      <c r="J3" s="63"/>
      <c r="K3" s="63"/>
    </row>
    <row r="4" spans="1:12" ht="15" customHeight="1" x14ac:dyDescent="0.25">
      <c r="B4" s="63" t="s">
        <v>51</v>
      </c>
      <c r="C4" s="63"/>
      <c r="D4" s="63"/>
      <c r="E4" s="63"/>
      <c r="F4" s="63"/>
      <c r="G4" s="63"/>
      <c r="H4" s="63"/>
      <c r="I4" s="63"/>
      <c r="J4" s="63"/>
      <c r="K4" s="63"/>
    </row>
    <row r="5" spans="1:12" ht="39.75" customHeight="1" x14ac:dyDescent="0.25">
      <c r="A5" s="21" t="s">
        <v>24</v>
      </c>
      <c r="B5" s="21" t="s">
        <v>25</v>
      </c>
      <c r="C5" s="21" t="s">
        <v>26</v>
      </c>
      <c r="D5" s="21" t="s">
        <v>27</v>
      </c>
      <c r="E5" s="22" t="s">
        <v>28</v>
      </c>
      <c r="F5" s="21" t="s">
        <v>29</v>
      </c>
      <c r="G5" s="21" t="s">
        <v>30</v>
      </c>
      <c r="H5" s="22" t="s">
        <v>31</v>
      </c>
      <c r="I5" s="22" t="s">
        <v>32</v>
      </c>
      <c r="J5" s="22" t="s">
        <v>33</v>
      </c>
      <c r="K5" s="22" t="s">
        <v>34</v>
      </c>
      <c r="L5" s="29" t="s">
        <v>62</v>
      </c>
    </row>
    <row r="6" spans="1:12" ht="24.95" customHeight="1" x14ac:dyDescent="0.25">
      <c r="A6" s="23">
        <v>1</v>
      </c>
      <c r="B6" s="25" t="s">
        <v>20</v>
      </c>
      <c r="C6" s="25" t="s">
        <v>41</v>
      </c>
      <c r="D6" s="30" t="s">
        <v>42</v>
      </c>
      <c r="E6" s="25">
        <v>1717242323</v>
      </c>
      <c r="F6" s="25" t="s">
        <v>38</v>
      </c>
      <c r="G6" s="28" t="s">
        <v>39</v>
      </c>
      <c r="H6" s="25" t="s">
        <v>36</v>
      </c>
      <c r="I6" s="27">
        <v>0.8</v>
      </c>
      <c r="J6" s="25"/>
      <c r="K6" s="25" t="s">
        <v>37</v>
      </c>
      <c r="L6" s="29" t="s">
        <v>63</v>
      </c>
    </row>
    <row r="7" spans="1:12" ht="24.95" customHeight="1" x14ac:dyDescent="0.25">
      <c r="A7" s="23">
        <v>2</v>
      </c>
      <c r="B7" s="25" t="s">
        <v>20</v>
      </c>
      <c r="C7" s="25" t="s">
        <v>21</v>
      </c>
      <c r="D7" s="30" t="s">
        <v>43</v>
      </c>
      <c r="E7" s="25">
        <v>1303549578</v>
      </c>
      <c r="F7" s="25" t="s">
        <v>38</v>
      </c>
      <c r="G7" s="26" t="s">
        <v>35</v>
      </c>
      <c r="H7" s="25" t="s">
        <v>40</v>
      </c>
      <c r="I7" s="27">
        <v>0.37</v>
      </c>
      <c r="J7" s="25" t="s">
        <v>37</v>
      </c>
      <c r="K7" s="25"/>
      <c r="L7" s="29" t="s">
        <v>63</v>
      </c>
    </row>
    <row r="8" spans="1:12" ht="25.5" x14ac:dyDescent="0.25">
      <c r="A8" s="29">
        <v>3</v>
      </c>
      <c r="B8" s="25" t="s">
        <v>20</v>
      </c>
      <c r="C8" s="25" t="s">
        <v>21</v>
      </c>
      <c r="D8" s="30" t="s">
        <v>69</v>
      </c>
      <c r="E8" s="25">
        <v>1306944966</v>
      </c>
      <c r="F8" s="25" t="s">
        <v>38</v>
      </c>
      <c r="G8" s="26" t="s">
        <v>39</v>
      </c>
      <c r="H8" s="25" t="s">
        <v>68</v>
      </c>
      <c r="I8" s="27">
        <v>0.4</v>
      </c>
      <c r="J8" s="25" t="s">
        <v>37</v>
      </c>
      <c r="K8" s="25"/>
      <c r="L8" s="29" t="s">
        <v>63</v>
      </c>
    </row>
    <row r="13" spans="1:12" x14ac:dyDescent="0.25">
      <c r="D13" s="31"/>
    </row>
  </sheetData>
  <autoFilter ref="A5:K7" xr:uid="{00000000-0009-0000-0000-000004000000}"/>
  <mergeCells count="2">
    <mergeCell ref="B3:K3"/>
    <mergeCell ref="B4:K4"/>
  </mergeCells>
  <pageMargins left="0.7" right="0.7" top="0.75" bottom="0.75" header="0.3" footer="0.3"/>
  <pageSetup scale="5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H50"/>
  <sheetViews>
    <sheetView zoomScaleNormal="100" workbookViewId="0">
      <selection activeCell="C41" sqref="C41"/>
    </sheetView>
  </sheetViews>
  <sheetFormatPr baseColWidth="10" defaultRowHeight="15" x14ac:dyDescent="0.25"/>
  <cols>
    <col min="2" max="2" width="24.42578125" customWidth="1"/>
    <col min="3" max="3" width="18.5703125" customWidth="1"/>
  </cols>
  <sheetData>
    <row r="4" spans="1:8" x14ac:dyDescent="0.25">
      <c r="A4" s="57" t="s">
        <v>0</v>
      </c>
      <c r="B4" s="57"/>
      <c r="C4" s="57"/>
      <c r="D4" s="57"/>
      <c r="E4" s="57"/>
      <c r="F4" s="57"/>
      <c r="G4" s="57"/>
      <c r="H4" s="57"/>
    </row>
    <row r="5" spans="1:8" x14ac:dyDescent="0.25">
      <c r="A5" s="57" t="s">
        <v>52</v>
      </c>
      <c r="B5" s="57"/>
      <c r="C5" s="57"/>
      <c r="D5" s="57"/>
      <c r="E5" s="57"/>
      <c r="F5" s="57"/>
      <c r="G5" s="57"/>
      <c r="H5" s="57"/>
    </row>
    <row r="7" spans="1:8" ht="15.75" thickBot="1" x14ac:dyDescent="0.3"/>
    <row r="8" spans="1:8" ht="34.5" customHeight="1" x14ac:dyDescent="0.25">
      <c r="B8" s="1" t="s">
        <v>1</v>
      </c>
      <c r="C8" s="2" t="s">
        <v>2</v>
      </c>
    </row>
    <row r="9" spans="1:8" x14ac:dyDescent="0.25">
      <c r="B9" s="3" t="s">
        <v>3</v>
      </c>
      <c r="C9" s="4"/>
    </row>
    <row r="10" spans="1:8" x14ac:dyDescent="0.25">
      <c r="B10" s="3" t="s">
        <v>4</v>
      </c>
      <c r="C10" s="4"/>
    </row>
    <row r="11" spans="1:8" x14ac:dyDescent="0.25">
      <c r="B11" s="3" t="s">
        <v>5</v>
      </c>
      <c r="C11" s="4">
        <v>6</v>
      </c>
    </row>
    <row r="12" spans="1:8" x14ac:dyDescent="0.25">
      <c r="B12" s="3" t="s">
        <v>6</v>
      </c>
      <c r="C12" s="4">
        <v>52</v>
      </c>
    </row>
    <row r="13" spans="1:8" x14ac:dyDescent="0.25">
      <c r="B13" s="3" t="s">
        <v>7</v>
      </c>
      <c r="C13" s="4"/>
    </row>
    <row r="14" spans="1:8" x14ac:dyDescent="0.25">
      <c r="B14" s="3" t="s">
        <v>8</v>
      </c>
      <c r="C14" s="4"/>
    </row>
    <row r="15" spans="1:8" x14ac:dyDescent="0.25">
      <c r="B15" s="3" t="s">
        <v>9</v>
      </c>
      <c r="C15" s="4"/>
    </row>
    <row r="16" spans="1:8" ht="17.25" customHeight="1" thickBot="1" x14ac:dyDescent="0.3">
      <c r="B16" s="5" t="s">
        <v>10</v>
      </c>
      <c r="C16" s="6">
        <f>SUM(C9:C15)</f>
        <v>58</v>
      </c>
    </row>
    <row r="17" spans="2:3" ht="17.25" customHeight="1" x14ac:dyDescent="0.25">
      <c r="C17" s="7"/>
    </row>
    <row r="18" spans="2:3" ht="17.25" customHeight="1" thickBot="1" x14ac:dyDescent="0.3">
      <c r="C18" s="7"/>
    </row>
    <row r="19" spans="2:3" x14ac:dyDescent="0.25">
      <c r="B19" s="1" t="s">
        <v>11</v>
      </c>
      <c r="C19" s="8" t="s">
        <v>12</v>
      </c>
    </row>
    <row r="20" spans="2:3" x14ac:dyDescent="0.25">
      <c r="B20" s="3" t="s">
        <v>13</v>
      </c>
      <c r="C20" s="4">
        <f>Género!C10</f>
        <v>37</v>
      </c>
    </row>
    <row r="21" spans="2:3" x14ac:dyDescent="0.25">
      <c r="B21" s="3" t="s">
        <v>14</v>
      </c>
      <c r="C21" s="4">
        <f>Género!C11</f>
        <v>21</v>
      </c>
    </row>
    <row r="22" spans="2:3" ht="15.75" thickBot="1" x14ac:dyDescent="0.3">
      <c r="B22" s="5" t="s">
        <v>10</v>
      </c>
      <c r="C22" s="6">
        <f>SUM(C20:C21)</f>
        <v>58</v>
      </c>
    </row>
    <row r="35" spans="2:3" ht="15.75" thickBot="1" x14ac:dyDescent="0.3"/>
    <row r="36" spans="2:3" ht="30" x14ac:dyDescent="0.25">
      <c r="B36" s="1" t="s">
        <v>1</v>
      </c>
      <c r="C36" s="2" t="s">
        <v>58</v>
      </c>
    </row>
    <row r="37" spans="2:3" x14ac:dyDescent="0.25">
      <c r="B37" s="3" t="s">
        <v>3</v>
      </c>
      <c r="C37" s="4"/>
    </row>
    <row r="38" spans="2:3" x14ac:dyDescent="0.25">
      <c r="B38" s="3" t="s">
        <v>4</v>
      </c>
      <c r="C38" s="4"/>
    </row>
    <row r="39" spans="2:3" x14ac:dyDescent="0.25">
      <c r="B39" s="3" t="s">
        <v>5</v>
      </c>
      <c r="C39" s="4"/>
    </row>
    <row r="40" spans="2:3" x14ac:dyDescent="0.25">
      <c r="B40" s="3" t="s">
        <v>61</v>
      </c>
      <c r="C40" s="4">
        <v>22</v>
      </c>
    </row>
    <row r="41" spans="2:3" x14ac:dyDescent="0.25">
      <c r="B41" s="3" t="s">
        <v>7</v>
      </c>
      <c r="C41" s="4"/>
    </row>
    <row r="42" spans="2:3" x14ac:dyDescent="0.25">
      <c r="B42" s="3" t="s">
        <v>8</v>
      </c>
      <c r="C42" s="4"/>
    </row>
    <row r="43" spans="2:3" x14ac:dyDescent="0.25">
      <c r="B43" s="3" t="s">
        <v>9</v>
      </c>
      <c r="C43" s="4"/>
    </row>
    <row r="44" spans="2:3" ht="30.75" thickBot="1" x14ac:dyDescent="0.3">
      <c r="B44" s="53" t="s">
        <v>59</v>
      </c>
      <c r="C44" s="6">
        <f>SUM(C37:C43)</f>
        <v>22</v>
      </c>
    </row>
    <row r="45" spans="2:3" x14ac:dyDescent="0.25">
      <c r="C45" s="7"/>
    </row>
    <row r="46" spans="2:3" ht="15.75" thickBot="1" x14ac:dyDescent="0.3">
      <c r="C46" s="7"/>
    </row>
    <row r="47" spans="2:3" ht="30" x14ac:dyDescent="0.25">
      <c r="B47" s="1" t="s">
        <v>11</v>
      </c>
      <c r="C47" s="2" t="str">
        <f>C36</f>
        <v>ESTUDIANTES PRE-PROFESIONALES</v>
      </c>
    </row>
    <row r="48" spans="2:3" x14ac:dyDescent="0.25">
      <c r="B48" s="3" t="s">
        <v>66</v>
      </c>
      <c r="C48" s="4">
        <v>5</v>
      </c>
    </row>
    <row r="49" spans="2:3" x14ac:dyDescent="0.25">
      <c r="B49" s="3" t="s">
        <v>67</v>
      </c>
      <c r="C49" s="4">
        <v>4</v>
      </c>
    </row>
    <row r="50" spans="2:3" ht="30.75" thickBot="1" x14ac:dyDescent="0.3">
      <c r="B50" s="53" t="s">
        <v>60</v>
      </c>
      <c r="C50" s="6">
        <f>SUM(C48:C49)</f>
        <v>9</v>
      </c>
    </row>
  </sheetData>
  <mergeCells count="2">
    <mergeCell ref="A4:H4"/>
    <mergeCell ref="A5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Movilidad Humana</vt:lpstr>
      <vt:lpstr>Género</vt:lpstr>
      <vt:lpstr>Generacionales</vt:lpstr>
      <vt:lpstr>Discapacidad</vt:lpstr>
      <vt:lpstr>Interculturalidad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user_agro</dc:creator>
  <cp:lastModifiedBy>Usuario</cp:lastModifiedBy>
  <dcterms:created xsi:type="dcterms:W3CDTF">2019-01-25T18:35:48Z</dcterms:created>
  <dcterms:modified xsi:type="dcterms:W3CDTF">2023-04-07T21:06:55Z</dcterms:modified>
</cp:coreProperties>
</file>