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pivotCache/pivotCacheDefinition1.xml" ContentType="application/vnd.openxmlformats-officedocument.spreadsheetml.pivotCacheDefinition+xml"/>
  <Override PartName="/xl/pivotCache/pivotCacheRecords1.xml" ContentType="application/vnd.openxmlformats-officedocument.spreadsheetml.pivotCacheRecords+xml"/>
  <Override PartName="/xl/pivotCache/pivotCacheDefinition2.xml" ContentType="application/vnd.openxmlformats-officedocument.spreadsheetml.pivotCacheDefinition+xml"/>
  <Override PartName="/xl/pivotCache/pivotCacheRecords2.xml" ContentType="application/vnd.openxmlformats-officedocument.spreadsheetml.pivotCacheRecords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pivotTables/pivotTable1.xml" ContentType="application/vnd.openxmlformats-officedocument.spreadsheetml.pivotTable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pivotTables/pivotTable2.xml" ContentType="application/vnd.openxmlformats-officedocument.spreadsheetml.pivot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hidePivotFieldList="1" defaultThemeVersion="124226"/>
  <mc:AlternateContent xmlns:mc="http://schemas.openxmlformats.org/markup-compatibility/2006">
    <mc:Choice Requires="x15">
      <x15ac:absPath xmlns:x15ac="http://schemas.microsoft.com/office/spreadsheetml/2010/11/ac" url="C:\Users\USUARIO\Desktop\RESPALDO DE KEY\adfin\PAC\PAC 2022\GPR 2022\Certificaciones cuatrimestre\3 DICIEMBRE\"/>
    </mc:Choice>
  </mc:AlternateContent>
  <xr:revisionPtr revIDLastSave="0" documentId="13_ncr:1_{31A21950-CFF7-419F-A382-D53EBFF834B3}" xr6:coauthVersionLast="47" xr6:coauthVersionMax="47" xr10:uidLastSave="{00000000-0000-0000-0000-000000000000}"/>
  <bookViews>
    <workbookView xWindow="-120" yWindow="-120" windowWidth="20730" windowHeight="11160" xr2:uid="{2F6D4B0B-85FA-4EAF-A2D6-9CECE276281C}"/>
  </bookViews>
  <sheets>
    <sheet name="PAC 11 Dist 5" sheetId="23" r:id="rId1"/>
    <sheet name="CERTIFICACIONES" sheetId="9" r:id="rId2"/>
    <sheet name="Resumen por monto" sheetId="5" r:id="rId3"/>
    <sheet name="Resumen por proceso" sheetId="17" r:id="rId4"/>
    <sheet name="Hoja1" sheetId="24" r:id="rId5"/>
  </sheets>
  <definedNames>
    <definedName name="_xlnm._FilterDatabase" localSheetId="1" hidden="1">CERTIFICACIONES!$A$8:$O$79</definedName>
    <definedName name="_xlnm._FilterDatabase" localSheetId="0" hidden="1">'PAC 11 Dist 5'!$A$13:$AL$81</definedName>
    <definedName name="_xlnm.Print_Area" localSheetId="1">CERTIFICACIONES!$A$1:$N$65</definedName>
    <definedName name="_xlnm.Print_Area" localSheetId="0">'PAC 11 Dist 5'!$A$1:$AI$83</definedName>
    <definedName name="_xlnm.Print_Area" localSheetId="2">'Resumen por monto'!$B$8:$H$44</definedName>
    <definedName name="_xlnm.Print_Area" localSheetId="3">'Resumen por proceso'!$A$1:$C$63</definedName>
    <definedName name="Item" localSheetId="1">#REF!</definedName>
    <definedName name="Item">#REF!</definedName>
    <definedName name="_xlnm.Print_Titles" localSheetId="0">'PAC 11 Dist 5'!$12:$13</definedName>
  </definedNames>
  <calcPr calcId="181029"/>
  <pivotCaches>
    <pivotCache cacheId="1" r:id="rId6"/>
    <pivotCache cacheId="8" r:id="rId7"/>
  </pivotCaches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L55" i="9" l="1"/>
  <c r="N55" i="9" s="1"/>
  <c r="L45" i="9"/>
  <c r="N45" i="9" s="1"/>
  <c r="L11" i="9"/>
  <c r="N11" i="9" s="1"/>
  <c r="L12" i="9"/>
  <c r="N12" i="9" s="1"/>
  <c r="L13" i="9"/>
  <c r="N13" i="9" s="1"/>
  <c r="L14" i="9"/>
  <c r="N14" i="9" s="1"/>
  <c r="L15" i="9"/>
  <c r="N15" i="9" s="1"/>
  <c r="L16" i="9"/>
  <c r="N16" i="9" s="1"/>
  <c r="L17" i="9"/>
  <c r="N17" i="9" s="1"/>
  <c r="L18" i="9"/>
  <c r="N18" i="9" s="1"/>
  <c r="L19" i="9"/>
  <c r="N19" i="9" s="1"/>
  <c r="L20" i="9"/>
  <c r="N20" i="9" s="1"/>
  <c r="L21" i="9"/>
  <c r="N21" i="9" s="1"/>
  <c r="L22" i="9"/>
  <c r="N22" i="9" s="1"/>
  <c r="L23" i="9"/>
  <c r="N23" i="9" s="1"/>
  <c r="L24" i="9"/>
  <c r="N24" i="9" s="1"/>
  <c r="L25" i="9"/>
  <c r="N25" i="9" s="1"/>
  <c r="L26" i="9"/>
  <c r="N26" i="9" s="1"/>
  <c r="L27" i="9"/>
  <c r="N27" i="9" s="1"/>
  <c r="L28" i="9"/>
  <c r="N28" i="9" s="1"/>
  <c r="P28" i="9" s="1"/>
  <c r="L29" i="9"/>
  <c r="N29" i="9" s="1"/>
  <c r="L30" i="9"/>
  <c r="N30" i="9" s="1"/>
  <c r="L31" i="9"/>
  <c r="N31" i="9" s="1"/>
  <c r="L32" i="9"/>
  <c r="N32" i="9" s="1"/>
  <c r="L33" i="9"/>
  <c r="N33" i="9" s="1"/>
  <c r="L34" i="9"/>
  <c r="N34" i="9" s="1"/>
  <c r="L35" i="9"/>
  <c r="N35" i="9" s="1"/>
  <c r="L36" i="9"/>
  <c r="N36" i="9" s="1"/>
  <c r="L37" i="9"/>
  <c r="N37" i="9" s="1"/>
  <c r="L38" i="9"/>
  <c r="N38" i="9" s="1"/>
  <c r="L39" i="9"/>
  <c r="N39" i="9" s="1"/>
  <c r="L40" i="9"/>
  <c r="N40" i="9" s="1"/>
  <c r="L41" i="9"/>
  <c r="N41" i="9" s="1"/>
  <c r="L42" i="9"/>
  <c r="N42" i="9" s="1"/>
  <c r="L43" i="9"/>
  <c r="N43" i="9" s="1"/>
  <c r="L44" i="9"/>
  <c r="N44" i="9" s="1"/>
  <c r="L46" i="9"/>
  <c r="N46" i="9" s="1"/>
  <c r="L47" i="9"/>
  <c r="N47" i="9" s="1"/>
  <c r="L48" i="9"/>
  <c r="N48" i="9" s="1"/>
  <c r="L49" i="9"/>
  <c r="N49" i="9" s="1"/>
  <c r="L50" i="9"/>
  <c r="N50" i="9" s="1"/>
  <c r="L51" i="9"/>
  <c r="N51" i="9" s="1"/>
  <c r="L52" i="9"/>
  <c r="N52" i="9" s="1"/>
  <c r="L53" i="9"/>
  <c r="N53" i="9" s="1"/>
  <c r="L54" i="9"/>
  <c r="N54" i="9" s="1"/>
  <c r="L56" i="9"/>
  <c r="N56" i="9" s="1"/>
  <c r="L57" i="9"/>
  <c r="N57" i="9" s="1"/>
  <c r="L10" i="9"/>
  <c r="N10" i="9" s="1"/>
  <c r="L9" i="9"/>
  <c r="V83" i="23"/>
  <c r="K62" i="9" s="1"/>
  <c r="F27" i="5" s="1"/>
  <c r="M59" i="9"/>
  <c r="AK83" i="23"/>
  <c r="U83" i="23"/>
  <c r="L59" i="9" l="1"/>
  <c r="N9" i="9"/>
  <c r="N59" i="9" s="1"/>
  <c r="K63" i="9" s="1"/>
  <c r="K64" i="9" s="1"/>
  <c r="H27" i="5" s="1"/>
  <c r="AJ83" i="23"/>
  <c r="G27" i="5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Usuario</author>
  </authors>
  <commentList>
    <comment ref="L8" authorId="0" shapeId="0" xr:uid="{A31F5D94-02D9-48A1-B9E2-478E0B4E1049}">
      <text>
        <r>
          <rPr>
            <b/>
            <sz val="9"/>
            <color indexed="81"/>
            <rFont val="Tahoma"/>
            <family val="2"/>
          </rPr>
          <t>Usuario:</t>
        </r>
        <r>
          <rPr>
            <sz val="9"/>
            <color indexed="81"/>
            <rFont val="Tahoma"/>
            <family val="2"/>
          </rPr>
          <t xml:space="preserve">
BUSCAR EN EL PAC</t>
        </r>
      </text>
    </comment>
  </commentList>
</comments>
</file>

<file path=xl/sharedStrings.xml><?xml version="1.0" encoding="utf-8"?>
<sst xmlns="http://schemas.openxmlformats.org/spreadsheetml/2006/main" count="2409" uniqueCount="379">
  <si>
    <t>SEGUIMIENTO Y CONTROL</t>
  </si>
  <si>
    <t>EJERCICIO</t>
  </si>
  <si>
    <t>PROYECTO</t>
  </si>
  <si>
    <t>ACTIVIDAD</t>
  </si>
  <si>
    <t>GEOGRAFICO</t>
  </si>
  <si>
    <t>FUENTE</t>
  </si>
  <si>
    <t>CODIGO CATEGORIA CPC A NIVEL 9</t>
  </si>
  <si>
    <t>CANTIDAD ANUAL</t>
  </si>
  <si>
    <t>UNIDAD (metro, litro etc)</t>
  </si>
  <si>
    <t>CUATRIMESTRE 1 (marcar con una S en el cuatrimestre que va a contratar)</t>
  </si>
  <si>
    <t>CUATRIMESTRE 2 (marcar con una S en el cuatrimestre que va a contratar)</t>
  </si>
  <si>
    <t>CUATRIMESTRE 3 (marcar con una S en el cuatrimestre que va a contratar)</t>
  </si>
  <si>
    <t>TIPO DE PRODUCTO (normalizado / no normalizado)</t>
  </si>
  <si>
    <t>CATALOGO ELECTRONICO (si/no)</t>
  </si>
  <si>
    <t>PROCEDIMIENTO SUGERIDO (son los procedimientos de contrataciOn)</t>
  </si>
  <si>
    <t># CERTIFICACION PAC</t>
  </si>
  <si>
    <t xml:space="preserve">VALOR CERTIFICACION CON IVA </t>
  </si>
  <si>
    <t>VALOR SIN IVA</t>
  </si>
  <si>
    <t xml:space="preserve">OBSERVACION </t>
  </si>
  <si>
    <t>000</t>
  </si>
  <si>
    <t>001</t>
  </si>
  <si>
    <t>SERVICIO</t>
  </si>
  <si>
    <t>S</t>
  </si>
  <si>
    <t>NORMALIZADO</t>
  </si>
  <si>
    <t>NO</t>
  </si>
  <si>
    <t>GASTO CORRIENTE</t>
  </si>
  <si>
    <t>004</t>
  </si>
  <si>
    <t>005</t>
  </si>
  <si>
    <t>008</t>
  </si>
  <si>
    <t>BIEN</t>
  </si>
  <si>
    <t>003</t>
  </si>
  <si>
    <t>007</t>
  </si>
  <si>
    <t>NO NORMALIZADO</t>
  </si>
  <si>
    <t>002</t>
  </si>
  <si>
    <t>DIRECCIÓN DISTRITAL Y ARTICULACIÓN TERRITORIAL 5 - AGROCALIDAD</t>
  </si>
  <si>
    <t>GESTIÓN ADMINISTRATIVA FINANCIERA</t>
  </si>
  <si>
    <t xml:space="preserve"> GESTIÓN ADMINISTRATIVA</t>
  </si>
  <si>
    <t>CUATRIMESTRE</t>
  </si>
  <si>
    <t>NRO.</t>
  </si>
  <si>
    <t>FECHA</t>
  </si>
  <si>
    <t>PARTIDA PRESUPUESTARIA</t>
  </si>
  <si>
    <t>VALOR</t>
  </si>
  <si>
    <t>COMENTARIO</t>
  </si>
  <si>
    <t>I</t>
  </si>
  <si>
    <t>RESUMEN DE EJECUCIÓN PAC GEOGRÁFICO 901</t>
  </si>
  <si>
    <t>PROGRAMADO SIN IVA</t>
  </si>
  <si>
    <t>TOTAL EJECUTADO SIN IVA</t>
  </si>
  <si>
    <t xml:space="preserve"> EJECUCIÓN PAC (%)</t>
  </si>
  <si>
    <t>REALIZADO POR:</t>
  </si>
  <si>
    <t>REVISADO POR:</t>
  </si>
  <si>
    <t>APROBADO POR:</t>
  </si>
  <si>
    <t>ANALISTA ADMINISTRATIVO</t>
  </si>
  <si>
    <t>Total general</t>
  </si>
  <si>
    <t>VALORES EJECUTADOS</t>
  </si>
  <si>
    <t>CERTIFICADO SIN IVA</t>
  </si>
  <si>
    <t>LIQUIDADO SIN IVA</t>
  </si>
  <si>
    <t>BIMESTRE</t>
  </si>
  <si>
    <t>CC: 0940430002</t>
  </si>
  <si>
    <t>871590611</t>
  </si>
  <si>
    <t>547900412</t>
  </si>
  <si>
    <t>DIRECCIÓN DISTRITAL Y ARTICULACIÓN TERRITORIAL 5</t>
  </si>
  <si>
    <t>TRIMESTRE</t>
  </si>
  <si>
    <t>ENTIDAD</t>
  </si>
  <si>
    <t>UNIDAD EJECUTORA</t>
  </si>
  <si>
    <t>UNIDAD DESCONCENTRADA</t>
  </si>
  <si>
    <t>PROGRAMA</t>
  </si>
  <si>
    <t>SUBPROGRAMA</t>
  </si>
  <si>
    <t>OBRAS</t>
  </si>
  <si>
    <t>RENGLON AUXILIAR</t>
  </si>
  <si>
    <t>ORGANISMO</t>
  </si>
  <si>
    <t>CORRELATIVO</t>
  </si>
  <si>
    <t>TIPO COMPRA (Bien, obras, servicio o consultorIa)</t>
  </si>
  <si>
    <t>FONDOS BID (si/no)</t>
  </si>
  <si>
    <t>NUMERO CODIGO DE OPERACION DEL PRESTAMO BID</t>
  </si>
  <si>
    <t>NUMERO CODIGO DE PROYECTO BID</t>
  </si>
  <si>
    <t>TIPO DE REGIMEN (común, especial)</t>
  </si>
  <si>
    <t>TIPO DE PRESUPUESTO (proyecto de inversión, gasto corriente)</t>
  </si>
  <si>
    <t>9999</t>
  </si>
  <si>
    <t>0000</t>
  </si>
  <si>
    <t>55</t>
  </si>
  <si>
    <t>00</t>
  </si>
  <si>
    <t>000000</t>
  </si>
  <si>
    <t>SUBTOTAL</t>
  </si>
  <si>
    <t>AGENCIA DE REGULACIÓN Y CONTROL FITO Y ZOOSANITARIO</t>
  </si>
  <si>
    <t>PROVINCIA DEL GUAYAS</t>
  </si>
  <si>
    <t>GESTIÓN ADMINISTTRATIVA</t>
  </si>
  <si>
    <t>RENGLON</t>
  </si>
  <si>
    <t>871410012</t>
  </si>
  <si>
    <t>ING. ZULEYCA BATIOJA QUIÑONEZ</t>
  </si>
  <si>
    <t>RESP. ADMINISTRATIVO - FINANCIERO</t>
  </si>
  <si>
    <t>PROCESO PROGRAMADO</t>
  </si>
  <si>
    <t>009</t>
  </si>
  <si>
    <t>832220411</t>
  </si>
  <si>
    <t>015</t>
  </si>
  <si>
    <t>SI</t>
  </si>
  <si>
    <t>CATÁLOGO ELECTRÓNICO</t>
  </si>
  <si>
    <t>010</t>
  </si>
  <si>
    <t>321290418</t>
  </si>
  <si>
    <t>019</t>
  </si>
  <si>
    <t>II</t>
  </si>
  <si>
    <t>013</t>
  </si>
  <si>
    <t>REFORMA NRO.</t>
  </si>
  <si>
    <t>FECHA:</t>
  </si>
  <si>
    <t>RUC 1768188830001</t>
  </si>
  <si>
    <t>INFORMACIÓN DE LA PARTIDA PRESUPUESTARIA</t>
  </si>
  <si>
    <t>INFORMACIÓN DETALLADA DE LOS PRODUCTOS</t>
  </si>
  <si>
    <t>Valor Reformado</t>
  </si>
  <si>
    <t>CERTIFICACIÓN PRESUPUESTARIA</t>
  </si>
  <si>
    <t xml:space="preserve">UNIDAD </t>
  </si>
  <si>
    <t>ÍNFIMA CUANTÍA</t>
  </si>
  <si>
    <t>N/A</t>
  </si>
  <si>
    <t>COMÚN</t>
  </si>
  <si>
    <t>871410011</t>
  </si>
  <si>
    <t>MENOR CUANTÍA</t>
  </si>
  <si>
    <t>622910013</t>
  </si>
  <si>
    <t>0901</t>
  </si>
  <si>
    <t>941200011</t>
  </si>
  <si>
    <t>023</t>
  </si>
  <si>
    <t>025</t>
  </si>
  <si>
    <t>CONTRATACIÓN DEL SERVICIO DE MANTENIMIENTOS PREVENTIVOS Y CORRECTIVOS DE VEHÍCULOS PARA LA PROVINCIA DEL GUAYAS</t>
  </si>
  <si>
    <t>028</t>
  </si>
  <si>
    <t>731230012</t>
  </si>
  <si>
    <t>CONTRATACIÓN DEL SERVICIO DE ALQUILER DE EQUIPOS DE IMPRESION PARA LA PROVINCIA DEL GUAYAS</t>
  </si>
  <si>
    <t>027</t>
  </si>
  <si>
    <t>18000011</t>
  </si>
  <si>
    <t>ADQUISICIÓN DE BOTELLONES DE AGUA PURIFICADA PARA LA PROVINCIA DEL GUAYAS</t>
  </si>
  <si>
    <t>026</t>
  </si>
  <si>
    <t>020</t>
  </si>
  <si>
    <t>DIRECTOR DISTRITAL TIPO A ZONA 5</t>
  </si>
  <si>
    <t>C.I.: 0940430002</t>
  </si>
  <si>
    <t>PROVINCIA</t>
  </si>
  <si>
    <t>ÁREA O PROYECTO</t>
  </si>
  <si>
    <t>OBJETO DE CONTRATACIÓN</t>
  </si>
  <si>
    <t xml:space="preserve">DIRECTOR DISTRITAL TIPO A </t>
  </si>
  <si>
    <t>Suma de CERTIFICADO SIN IVA</t>
  </si>
  <si>
    <t>Total</t>
  </si>
  <si>
    <t>PLANIFICADO</t>
  </si>
  <si>
    <t>EJECUTADO</t>
  </si>
  <si>
    <t>PORCENTAJE</t>
  </si>
  <si>
    <t>0901.530805</t>
  </si>
  <si>
    <t>0901.530418</t>
  </si>
  <si>
    <t>0901.530813</t>
  </si>
  <si>
    <t>0901.530803</t>
  </si>
  <si>
    <t>0901.530404</t>
  </si>
  <si>
    <t>3611100270</t>
  </si>
  <si>
    <t>MONTOS CERTIFICADOS</t>
  </si>
  <si>
    <t>PROCESOS CERTIFICADOS</t>
  </si>
  <si>
    <t>ANEXO 1</t>
  </si>
  <si>
    <t>ANEXO 2</t>
  </si>
  <si>
    <t>VALOR REFORMADO (Dólares)</t>
  </si>
  <si>
    <t>38912013307</t>
  </si>
  <si>
    <t>CONTRATACIÓN DEL SERVICIO DE PODA DE ÁRBOLES DE LAS INSTALACIONES Y MANTENIMIENTO DE ÁREAS VERDES DE LA PROVINCIA DEL GUAYAS</t>
  </si>
  <si>
    <t>ADQUSICIÓN DE COMBUSTIBLE PARA LOS VEHÍCULOS DE LA PROVINCIA DEL GUAYAS</t>
  </si>
  <si>
    <t>ADQUISICIÓN DE TÓNERS PARA LA PROVINCIA DEL GUAYAS</t>
  </si>
  <si>
    <t>ADQUISICIÓN DE NEUMÁTICOS PARA LA PROVINCIA DEL GUAYAS</t>
  </si>
  <si>
    <t>Guayas</t>
  </si>
  <si>
    <t>0901.530209</t>
  </si>
  <si>
    <t>0901.530703</t>
  </si>
  <si>
    <t>0901.530801</t>
  </si>
  <si>
    <t>0901.530405
0901.530803
0901.530813</t>
  </si>
  <si>
    <t>0901.530405</t>
  </si>
  <si>
    <t>Gestión Administrativa Financiera</t>
  </si>
  <si>
    <t>0901.530804
0901.530805</t>
  </si>
  <si>
    <t>ADQUISICIÓN DE MATERIALES DE OFICINA Y ASEO PARA LA PROVINCIA DEL GUAYAS</t>
  </si>
  <si>
    <t>ADQUISICIÓN DE ALCOHOL ANTISÉPTICO PARA LA PROVINCIA DEL GUAYAS</t>
  </si>
  <si>
    <t>Gestión de Transportes</t>
  </si>
  <si>
    <t>Gestión de Laboratorios</t>
  </si>
  <si>
    <t>CONTRATACIÓN DE SERVICIO DE MANTENIMIENTO CORRECTIVO PARA REFRIGERADOR POLEKO DE LOS LABORATORIOS DE LA PROVINCIA DEL GUAYAS</t>
  </si>
  <si>
    <t>CONTRATACIÓN DEL SERVICIO DE MANTENIMIENTO DISPENSADORES DE AGUA DE LA PROVINCIA DEL GUAYAS</t>
  </si>
  <si>
    <t>CONTRATACIÓN DEL SERVICIO DE MANTENIMIENTO EQUIPOS DE CLIMATIZACIÓN DE LA PROVINCIA DEL GUAYAS</t>
  </si>
  <si>
    <t>CONTRATACIÓN DEL SERVICIO DE REENCAUCHE DE NEUMÁTICOS PARA LA PROVINCIA DEL GUAYAS</t>
  </si>
  <si>
    <t>0901.531404
0901.531407</t>
  </si>
  <si>
    <t>ADQUISICIÓN DE REPUESTOS Y ACCESORIOS INFORMÁTICOS PARA LA PROVINCIA DEL GUAYAS</t>
  </si>
  <si>
    <t>0901.530405 
0901.530803 
0901.530813</t>
  </si>
  <si>
    <t>0901.530802
0901.530805
0901.530811
0901.530813</t>
  </si>
  <si>
    <t>ADQUISICIÓN DE MATERIALES DE FERRETERIA PARA LA PROVINCIA DEL GUAYAS</t>
  </si>
  <si>
    <t>CONTRATACIÓN DEL SERVICIO DE MANTENIMIENTO DE CERCA ELÉCTRICA DE LA PROVINCIA DEL GUAYAS</t>
  </si>
  <si>
    <t>CONTRATACIÓN DEL SERVICIO DE MANTENIMIENTO PREVENTIVO DE SISTEMA DE ALARMAS CONTRA INCENDIOS DE LA PROVINCIA DEL GUAYAS</t>
  </si>
  <si>
    <t>CONTRATACIÓN DEL SERVICIO DE FUMIGACIÓN Y DESRATIZACIÓN DE LA AGENCIA LABORATORIO Y SAMANES DE LA PROVINCIA DE GUAYAS</t>
  </si>
  <si>
    <t>PLAN ANUAL DE COMPRAS 2022</t>
  </si>
  <si>
    <t>8714104313</t>
  </si>
  <si>
    <t>CONTRATACIÓN DEL SERVICIO DE LIMPIEZA DE POZOS SÉPTICOS DE LA PROVINCIA DE GUAYAS</t>
  </si>
  <si>
    <t>853100218</t>
  </si>
  <si>
    <t>CONTRATACIÓN DEL SERVICIO DE FUMIGACIÓN Y DESRATIZACIÓN PARA LA PROVINCIA DE GUAYAS</t>
  </si>
  <si>
    <t>CONTRATACIÓN DEL SERVICIO DE REFACCIONES MENORES EN LAS OFICINAS DE LA PROVINCIA DEL GUAYAS</t>
  </si>
  <si>
    <t>859901911</t>
  </si>
  <si>
    <t>526</t>
  </si>
  <si>
    <t>871540114</t>
  </si>
  <si>
    <t>547700021</t>
  </si>
  <si>
    <t>CONTRATACIÓN DEL SERVICIO DE REENCAUCHE DE LOS NEUMÁTICOS DE LA PROVINCIA DEL GUAYAS</t>
  </si>
  <si>
    <t>964210112</t>
  </si>
  <si>
    <t>CONTRATACIÓN DEL SERVICIO DE ALQUILER DE EQUIPOS DE IMPRESIÓN PARA LA PROVINCIA DEL GUAYAS</t>
  </si>
  <si>
    <t>4299925210</t>
  </si>
  <si>
    <t>ADQUISICIÓN DE MATERIALES DE FERRETERÍA PARA LA PROVINCIA DEL GUAYAS</t>
  </si>
  <si>
    <t>455
456</t>
  </si>
  <si>
    <t>352901042</t>
  </si>
  <si>
    <t>ADQUISICIÓN DE ALCOHOL LÍQUIDO PARA LA PROVINCIA DEL GUAYAS</t>
  </si>
  <si>
    <t>429921711</t>
  </si>
  <si>
    <t>ADQUISICIÓN DE PERCHAS PARA ARCHIVO PARA LA PROVINCIA DEL GUAYAS</t>
  </si>
  <si>
    <t>TOTALES</t>
  </si>
  <si>
    <t xml:space="preserve">REPORTE DE EJECUCIÓN PAC GASTO CORRIENTE </t>
  </si>
  <si>
    <t>PROGRAMADOS</t>
  </si>
  <si>
    <t>EJECUTADOS</t>
  </si>
  <si>
    <t>PROCESOS</t>
  </si>
  <si>
    <t>290</t>
  </si>
  <si>
    <t>291</t>
  </si>
  <si>
    <t>324</t>
  </si>
  <si>
    <t>335</t>
  </si>
  <si>
    <t>421</t>
  </si>
  <si>
    <t>567</t>
  </si>
  <si>
    <t>789</t>
  </si>
  <si>
    <t>603</t>
  </si>
  <si>
    <t>804</t>
  </si>
  <si>
    <t>951</t>
  </si>
  <si>
    <t>1208</t>
  </si>
  <si>
    <t>DETALLE DEL PRODUCTO 
(Descripción de la contratación)</t>
  </si>
  <si>
    <t>439230011</t>
  </si>
  <si>
    <t>CONTRATACIÓN DEL SERVICIO DE RECARGA DE EXTINTORES DE LA PROVINCIA DEL GUAYAS</t>
  </si>
  <si>
    <t>030</t>
  </si>
  <si>
    <t>063</t>
  </si>
  <si>
    <t>CONTRATACIÓN DEL SERVICIO DE MANTENIMIENTO DE REFLECTORES DE LA PROVINCIA DEL GUAYAS</t>
  </si>
  <si>
    <t>047</t>
  </si>
  <si>
    <t>CONTRATACIÓN DEL SERVICIO DE MANTENIMIENTO PREVENTIVO DE EQUIPOS DIFERENTES A LABORATORIOS DE LA PROVINCIA DEL GUAYAS</t>
  </si>
  <si>
    <t>064</t>
  </si>
  <si>
    <t>CONTRATACIÓN DEL SERVICIO DE MANTENIMIENTO CORRECTIVO DE GERMINADORA DOBLE CÁMARA DE LA PROVINCIA DEL GUAYAS</t>
  </si>
  <si>
    <t>033</t>
  </si>
  <si>
    <t>CONTRATACIÓN DEL SERVICIO DE MANTENIMIENTO CORRECTIVO DE SISTEMA DE ALARMAS CONTRA INCENDIOS DE LA PROVINCIA DEL GUAYAS</t>
  </si>
  <si>
    <t>039</t>
  </si>
  <si>
    <t>CONTRATACIÓN DEL SERVICIO DE MANTENIMIENTO CORRECTIVO DE CERCA ELÉCTRICA DE LA PROVINCIA DEL GUAYAS</t>
  </si>
  <si>
    <t>057</t>
  </si>
  <si>
    <t>CONTRATACIÓN DEL SERVICIO DE MANTENIMIENTO PREVENTIVO DE EQUIPOS DE LABORATORIOS DE LA PROVINCIA DEL GUAYAS</t>
  </si>
  <si>
    <t>062</t>
  </si>
  <si>
    <t>CONTRATACIÓN DEL SERVICIO DE MANTENIMIENTO CORRECTIVO DE EQUIPOS DE LABORATORIOS DE LA PROVINCIA DEL GUAYAS</t>
  </si>
  <si>
    <t>CONTRATACIÓN DEL SERVICIO DE MANTENIMIENTO DE UPS DE PUERTO MARÍTIMO DE LA PROVINCIA DEL GUAYAS</t>
  </si>
  <si>
    <t>2732009218</t>
  </si>
  <si>
    <t>ADQUISICIÓN DE MATERIALES DE MANTENIMIENTO INFORMÁTICO PARA LA PROVINCIA DEL GUAYAS</t>
  </si>
  <si>
    <t>041</t>
  </si>
  <si>
    <t>ADQUISICIÓN DE COMBUSTIBLE PARA LOS VEHÍCULOS DE LA PROVINCIA DEL GUAYAS</t>
  </si>
  <si>
    <t>1569
1572</t>
  </si>
  <si>
    <t>052</t>
  </si>
  <si>
    <t>ADQUISICIÓN DE RESMAS DE PAPEL BOND DE 75GR PARA LA PROVINCIA DEL GUAYAS</t>
  </si>
  <si>
    <t>034</t>
  </si>
  <si>
    <t>4529000131</t>
  </si>
  <si>
    <t>3462000105</t>
  </si>
  <si>
    <t>038</t>
  </si>
  <si>
    <t>429921112</t>
  </si>
  <si>
    <t>441902016</t>
  </si>
  <si>
    <t>482700015</t>
  </si>
  <si>
    <t>4634000113</t>
  </si>
  <si>
    <t>4292100116</t>
  </si>
  <si>
    <t xml:space="preserve"> 491290519</t>
  </si>
  <si>
    <t>ADQUISICIÓN DE BALIZAS PARA LOS VEHÍCULOS DE LA PROVINCIA DEL GUAYAS</t>
  </si>
  <si>
    <t>048</t>
  </si>
  <si>
    <t>ADQUISICIÓN DE FORMATOS PREIMPRESOS PARA SANIDAD VEGETAL EN LA PROVINCIA DEL GUAYAS</t>
  </si>
  <si>
    <t>055</t>
  </si>
  <si>
    <t>032</t>
  </si>
  <si>
    <t>029</t>
  </si>
  <si>
    <t>SR. TONNY VILEMA ARELLANO</t>
  </si>
  <si>
    <t>MGS. ALLAN SOTOMAYOR MARÍN</t>
  </si>
  <si>
    <t>C.I.: 0925879926</t>
  </si>
  <si>
    <t>978</t>
  </si>
  <si>
    <t>980</t>
  </si>
  <si>
    <t>981</t>
  </si>
  <si>
    <t>982</t>
  </si>
  <si>
    <t>III</t>
  </si>
  <si>
    <t>Gestión de Tecnologías de la Información</t>
  </si>
  <si>
    <t>1209</t>
  </si>
  <si>
    <t>Gestión Documental y Archivo</t>
  </si>
  <si>
    <t>0901.531403</t>
  </si>
  <si>
    <t>1341</t>
  </si>
  <si>
    <t>1342</t>
  </si>
  <si>
    <t>0901.530804</t>
  </si>
  <si>
    <t>1343</t>
  </si>
  <si>
    <t>Gestión de Tecnologías de la Información y Comunicación</t>
  </si>
  <si>
    <t>0901.530807</t>
  </si>
  <si>
    <t>1409</t>
  </si>
  <si>
    <t>CONTRATACIÓN DEL SERVICIO DE MANTENIMIENTO CORRECTIVO DE LOS SISTEMAS DE ALARMAS CONTRA INCENDIOS DE LA PROVINCIA DEL GUAYAS</t>
  </si>
  <si>
    <t>1451</t>
  </si>
  <si>
    <t>0901.530802
0901.530804
0901.530805
0901.530811</t>
  </si>
  <si>
    <t>1473</t>
  </si>
  <si>
    <t>0901.530402
0901.530811
0901.530813</t>
  </si>
  <si>
    <t>CONTRATACIÓN DEL SERVICIO DE MANTENIMIENTO DE LOS REFLECTORES DE LA AGENCIA LABORATORIOS EN LA PROVINCIA DEL GUAYAS</t>
  </si>
  <si>
    <t>1490</t>
  </si>
  <si>
    <t>1491</t>
  </si>
  <si>
    <t>IV</t>
  </si>
  <si>
    <t>ADQUISICIÓN DE COMBUSTIBLE PARA LA PROVINCIA DEL GUAYAS</t>
  </si>
  <si>
    <t>1519
1572</t>
  </si>
  <si>
    <t>Gestión de Sanidad Vegetal</t>
  </si>
  <si>
    <t>1616</t>
  </si>
  <si>
    <t>1619</t>
  </si>
  <si>
    <t>1747</t>
  </si>
  <si>
    <t>0901.530402</t>
  </si>
  <si>
    <t>1748</t>
  </si>
  <si>
    <t>CONTRATACIÓN DEL SERVICIO DE MANTENIMIENTO DE EQUIPOS DIFERENTES A LABORATORIOS DE LA PROVINCIA DEL GUAYAS</t>
  </si>
  <si>
    <t>1749</t>
  </si>
  <si>
    <t>REPORTE DE EJECUCIÓN DE PROCESOS PAC GASTO CORRIENTE - AGOSTO 2022</t>
  </si>
  <si>
    <t>ENERO - AGOSTO 2022</t>
  </si>
  <si>
    <t>GESTIÓN ADMINISTRATIVA</t>
  </si>
  <si>
    <t>TÉC. TONNY VILEMA ARELLANO</t>
  </si>
  <si>
    <t>CC: 0925879926</t>
  </si>
  <si>
    <t>CC: 0915976435</t>
  </si>
  <si>
    <t>V</t>
  </si>
  <si>
    <t>0901.530203</t>
  </si>
  <si>
    <t>070</t>
  </si>
  <si>
    <t>2269</t>
  </si>
  <si>
    <t>084</t>
  </si>
  <si>
    <t>Gestión de Comunicación Social</t>
  </si>
  <si>
    <t>0901.530204</t>
  </si>
  <si>
    <t>VI</t>
  </si>
  <si>
    <t>087</t>
  </si>
  <si>
    <t>0901.530810
0901.530814
0901.530819</t>
  </si>
  <si>
    <t>ADQUISICIÓN DE REACTIVOS DE DIAGNÓSTICO VEGETAL PARA LOS LABORATORIOS DE LA PROVINCIA DEL GUAYAS</t>
  </si>
  <si>
    <t>088</t>
  </si>
  <si>
    <t>ADQUISICIÓN DE MOBILIARIOS PARA PROVINCIA DEL GUAYAS</t>
  </si>
  <si>
    <t>091</t>
  </si>
  <si>
    <t>CONTRATACIÓN DEL SERVICIO DE MANTENIMIENTO CORRECTIVO DE LOS EQUIPOS DE LABORATORIO DE LA PROVINCIA DEL GUAYAS</t>
  </si>
  <si>
    <t>098</t>
  </si>
  <si>
    <t>ADQUISICIÓN DE SELLOS INSTITUCIONALES PARA LA PROVINCIA DEL GUAYAS</t>
  </si>
  <si>
    <t>100</t>
  </si>
  <si>
    <t>0901.530810</t>
  </si>
  <si>
    <t>ADQUISICIÓN DE REACTIVOS DE DIAGNÓSTICO ANIMAL PARA LA PROVINCIA DEL GUAYAS</t>
  </si>
  <si>
    <t>103</t>
  </si>
  <si>
    <t>CONTRATACIÓN DEL SERVICIO DE REMODELACIÓN DE LAS OFICINAS DEL AEROPUERTO EN LA PROVINCIA DEL GUAYAS</t>
  </si>
  <si>
    <t>104</t>
  </si>
  <si>
    <t>105</t>
  </si>
  <si>
    <t>113</t>
  </si>
  <si>
    <t>116</t>
  </si>
  <si>
    <t>CONTRATACIÓN DEL SERVICIO DE IMPRESIÓN DE LETREROS PARA LA PROVINCIA DEL GUAYAS</t>
  </si>
  <si>
    <t>119</t>
  </si>
  <si>
    <t>120</t>
  </si>
  <si>
    <t>CONTRATACIÓN DEL SERVICIO DE MANTENIMIENTO CORRECTIVO DE REFRIGERADORA DE LA AGENCIA AEROPUERTO DE LA PROVINCIA DEL GUAYAS</t>
  </si>
  <si>
    <t>2390</t>
  </si>
  <si>
    <t>2694</t>
  </si>
  <si>
    <t>2408</t>
  </si>
  <si>
    <t>2411</t>
  </si>
  <si>
    <t>2478</t>
  </si>
  <si>
    <t>2496</t>
  </si>
  <si>
    <t>2498</t>
  </si>
  <si>
    <t>2549</t>
  </si>
  <si>
    <t>2550</t>
  </si>
  <si>
    <t>2551</t>
  </si>
  <si>
    <t>2687</t>
  </si>
  <si>
    <t>2750</t>
  </si>
  <si>
    <t>2751</t>
  </si>
  <si>
    <t>643350312</t>
  </si>
  <si>
    <t>CONTRATACIÓN DEL SERVICIO DE TRASLADO DE BIENES INSTITUCIONALES EN LA PROVINCIA DEL GUAYAS</t>
  </si>
  <si>
    <t>836100021</t>
  </si>
  <si>
    <t>547900411</t>
  </si>
  <si>
    <t>CONTRATACIÓN DEL SERVICIO DE MANTENIMIENTO DE MOBILIARIOS DE LA PROVINCIA DEL GUAYAS</t>
  </si>
  <si>
    <t>871590513</t>
  </si>
  <si>
    <t>CONTRATACIÓN DEL SERVICIO DE MANTENIMIENTO CORRECTIVO DE REFRIGERADORA DE AEROPUERTO DE LA PROVINCIA DEL GUAYAS</t>
  </si>
  <si>
    <t>321530319</t>
  </si>
  <si>
    <t>ADQUISICIÓN DE SELLOS INSTITUCIONALES PARA LA PROVINCIA DE GUAYAS</t>
  </si>
  <si>
    <t>342401411</t>
  </si>
  <si>
    <t xml:space="preserve"> 352901042</t>
  </si>
  <si>
    <t>354400111</t>
  </si>
  <si>
    <t>ADQUISICIÓN DE REACTIVOS DE DIAGNÓSTICO ANIMAL PARA LOS LABORATORIOS DE LA PROVINCIA DEL GUAYAS</t>
  </si>
  <si>
    <t>346130511</t>
  </si>
  <si>
    <t>38111021121</t>
  </si>
  <si>
    <t>ADQUISICIÓN DE MOBILIARIOS DE OFICINA PARA LA PROVINCIA DEL GUAYAS</t>
  </si>
  <si>
    <t>Se liquida certificación 086. Se modifica al aumento según memorando no. AGR-AGC_Z5_GUAYAS-2022-005662-M</t>
  </si>
  <si>
    <t>Disminuye valor, proceso certificado</t>
  </si>
  <si>
    <t>Aumenta monto de ítem</t>
  </si>
  <si>
    <t>Se crea ítem</t>
  </si>
  <si>
    <t>Según memo No. AGR-AGC/Z5/GUAYAS-2022-005627-M, Modificación presupuestaria. Se liquida certificación, original $21300 más IVA.</t>
  </si>
  <si>
    <t>Según memo No. AGR-AGC/Z5/GUAYAS-2022-005627-M, Modificación presupuestaria. Se liquida certificación, original $3000,89 más IVA.</t>
  </si>
  <si>
    <t>Se liquida la certificación y disminuye el monto. Original por $1481,02</t>
  </si>
  <si>
    <t>Se liquida la certificación y disminuye el monto. Original por $699,99</t>
  </si>
  <si>
    <t>Según memo No. AGR-AGC/Z5/GUAYAS-2022-005627-M, Modificación presupuestaria. Se liquida certificación, original $24500 más IVA.</t>
  </si>
  <si>
    <t>Se liquida certificación presupuestaria original por $5986,25 más IVA</t>
  </si>
  <si>
    <t>Se liqudiac la certificación, original por $2.392,20</t>
  </si>
  <si>
    <t>Liquidado</t>
  </si>
  <si>
    <t>CERTIFICACIÓN</t>
  </si>
  <si>
    <t>117</t>
  </si>
  <si>
    <t>0901.530202</t>
  </si>
  <si>
    <t>2696</t>
  </si>
  <si>
    <t>REALIZADO POR:
ING. ZULEYCA BATIOJA QUIÑONEZ
ANALISTA ADMINISTRATIVO
CC: 0940430002</t>
  </si>
  <si>
    <t>REVISADO POR:
TÉC. TONNY VILEMA ARELLANO
RESP. ADMINISTRATIVO - FINANCIERO
CC: 0925879926</t>
  </si>
  <si>
    <t>APROBADO POR:
MGS. ALLAN SOTOMAYOR MARÍN
DIRECTOR DISTRITAL TIPO A 
CC: 0915976435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</si>
</sst>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 * #,##0.00_ ;_ * \-#,##0.00_ ;_ * &quot;-&quot;??_ ;_ @_ "/>
    <numFmt numFmtId="164" formatCode="_(&quot;$&quot;\ * #,##0.00_);_(&quot;$&quot;\ * \(#,##0.00\);_(&quot;$&quot;\ * &quot;-&quot;??_);_(@_)"/>
    <numFmt numFmtId="165" formatCode="_(* #,##0.00_);_(* \(#,##0.00\);_(* &quot;-&quot;??_);_(@_)"/>
    <numFmt numFmtId="166" formatCode="_-* #,##0.00\ &quot;€&quot;_-;\-* #,##0.00\ &quot;€&quot;_-;_-* &quot;-&quot;??\ &quot;€&quot;_-;_-@_-"/>
    <numFmt numFmtId="167" formatCode="dd/mm/yy;@"/>
    <numFmt numFmtId="168" formatCode="0000"/>
    <numFmt numFmtId="169" formatCode="0.00000"/>
    <numFmt numFmtId="170" formatCode="0.0000"/>
    <numFmt numFmtId="171" formatCode="_-* #,##0.00_-;\-* #,##0.00_-;_-* &quot;-&quot;??_-;_-@_-"/>
    <numFmt numFmtId="172" formatCode="_(* #,##0.0_);_(* \(#,##0.0\);_(* &quot;-&quot;??_);_(@_)"/>
  </numFmts>
  <fonts count="54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10"/>
      <name val="Arial"/>
      <family val="2"/>
    </font>
    <font>
      <sz val="11"/>
      <color indexed="8"/>
      <name val="Calibri"/>
      <family val="2"/>
      <charset val="134"/>
    </font>
    <font>
      <b/>
      <sz val="11"/>
      <color theme="1"/>
      <name val="Arial"/>
      <family val="2"/>
    </font>
    <font>
      <sz val="10"/>
      <color theme="1"/>
      <name val="Arial"/>
      <family val="2"/>
    </font>
    <font>
      <b/>
      <sz val="10"/>
      <color theme="1"/>
      <name val="Arial"/>
      <family val="2"/>
    </font>
    <font>
      <sz val="11"/>
      <color indexed="8"/>
      <name val="Calibri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10"/>
      <color theme="1"/>
      <name val="Georgia"/>
      <family val="1"/>
    </font>
    <font>
      <b/>
      <i/>
      <sz val="11"/>
      <color theme="1"/>
      <name val="Georgia"/>
      <family val="1"/>
    </font>
    <font>
      <sz val="10"/>
      <color theme="1"/>
      <name val="Arial Narrow"/>
      <family val="2"/>
    </font>
    <font>
      <b/>
      <sz val="10"/>
      <color theme="1"/>
      <name val="Arial Narrow"/>
      <family val="2"/>
    </font>
    <font>
      <sz val="11"/>
      <name val="Calibri"/>
      <family val="2"/>
      <scheme val="minor"/>
    </font>
    <font>
      <b/>
      <i/>
      <sz val="11"/>
      <color theme="1"/>
      <name val="Arial"/>
      <family val="2"/>
    </font>
    <font>
      <b/>
      <i/>
      <sz val="10"/>
      <color theme="1"/>
      <name val="Arial"/>
      <family val="2"/>
    </font>
    <font>
      <sz val="11"/>
      <color theme="1"/>
      <name val="Arial"/>
      <family val="2"/>
    </font>
    <font>
      <b/>
      <sz val="9"/>
      <color theme="1"/>
      <name val="Arial"/>
      <family val="2"/>
    </font>
    <font>
      <sz val="9"/>
      <color theme="1"/>
      <name val="Arial"/>
      <family val="2"/>
    </font>
    <font>
      <sz val="9"/>
      <color indexed="8"/>
      <name val="Arial Narrow"/>
      <family val="2"/>
    </font>
    <font>
      <sz val="9"/>
      <color theme="1"/>
      <name val="Arial Narrow"/>
      <family val="2"/>
    </font>
    <font>
      <sz val="9"/>
      <name val="Arial Narrow"/>
      <family val="2"/>
    </font>
    <font>
      <sz val="9"/>
      <name val="Calibri"/>
      <family val="2"/>
      <scheme val="minor"/>
    </font>
    <font>
      <b/>
      <sz val="30"/>
      <name val="Trebuchet MS"/>
      <family val="2"/>
    </font>
    <font>
      <sz val="11"/>
      <name val="Trebuchet MS"/>
      <family val="2"/>
    </font>
    <font>
      <b/>
      <sz val="14"/>
      <name val="Trebuchet MS"/>
      <family val="2"/>
    </font>
    <font>
      <sz val="16"/>
      <name val="Trebuchet MS"/>
      <family val="2"/>
    </font>
    <font>
      <b/>
      <sz val="20"/>
      <name val="Trebuchet MS"/>
      <family val="2"/>
    </font>
    <font>
      <sz val="10"/>
      <name val="Trebuchet MS"/>
      <family val="2"/>
    </font>
    <font>
      <sz val="12"/>
      <name val="Trebuchet MS"/>
      <family val="2"/>
    </font>
    <font>
      <b/>
      <sz val="12"/>
      <name val="Trebuchet MS"/>
      <family val="2"/>
    </font>
    <font>
      <b/>
      <sz val="10"/>
      <name val="Trebuchet MS"/>
      <family val="2"/>
    </font>
    <font>
      <b/>
      <sz val="9"/>
      <name val="Arial Narrow"/>
      <family val="2"/>
    </font>
    <font>
      <b/>
      <sz val="9"/>
      <color theme="1"/>
      <name val="Arial Narrow"/>
      <family val="2"/>
    </font>
    <font>
      <sz val="11"/>
      <color theme="1"/>
      <name val="Arial"/>
      <family val="2"/>
    </font>
    <font>
      <sz val="11"/>
      <name val="Arial Narrow"/>
      <family val="2"/>
    </font>
    <font>
      <sz val="19"/>
      <name val="Trebuchet MS"/>
      <family val="2"/>
    </font>
    <font>
      <b/>
      <sz val="19"/>
      <name val="Trebuchet MS"/>
      <family val="2"/>
    </font>
    <font>
      <sz val="19"/>
      <color theme="1"/>
      <name val="Arial"/>
      <family val="2"/>
    </font>
    <font>
      <sz val="10"/>
      <name val="Arial Narrow"/>
      <family val="2"/>
    </font>
    <font>
      <sz val="9.5"/>
      <color theme="1"/>
      <name val="Arial Narrow"/>
      <family val="2"/>
    </font>
    <font>
      <sz val="9.5"/>
      <color indexed="8"/>
      <name val="Arial Narrow"/>
      <family val="2"/>
    </font>
    <font>
      <b/>
      <sz val="8"/>
      <name val="Trebuchet MS"/>
      <family val="2"/>
    </font>
    <font>
      <b/>
      <sz val="10"/>
      <color theme="1"/>
      <name val="Trebuchet MS"/>
      <family val="2"/>
    </font>
    <font>
      <sz val="10"/>
      <color theme="1"/>
      <name val="Trebuchet MS"/>
      <family val="2"/>
    </font>
    <font>
      <b/>
      <sz val="10"/>
      <color indexed="8"/>
      <name val="Trebuchet MS"/>
      <family val="2"/>
    </font>
    <font>
      <sz val="10"/>
      <color indexed="8"/>
      <name val="Trebuchet MS"/>
      <family val="2"/>
    </font>
    <font>
      <b/>
      <i/>
      <sz val="10"/>
      <color indexed="8"/>
      <name val="Trebuchet MS"/>
      <family val="2"/>
    </font>
    <font>
      <sz val="8"/>
      <color theme="1"/>
      <name val="Trebuchet MS"/>
      <family val="2"/>
    </font>
    <font>
      <sz val="10"/>
      <color theme="1"/>
      <name val="Arial"/>
    </font>
    <font>
      <b/>
      <sz val="10"/>
      <color theme="1"/>
      <name val="Arial"/>
    </font>
  </fonts>
  <fills count="3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</fills>
  <borders count="44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 style="thin">
        <color indexed="64"/>
      </bottom>
      <diagonal/>
    </border>
    <border>
      <left style="thin">
        <color indexed="8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/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92D050"/>
      </bottom>
      <diagonal/>
    </border>
    <border>
      <left style="thin">
        <color rgb="FF00FF00"/>
      </left>
      <right/>
      <top/>
      <bottom/>
      <diagonal/>
    </border>
    <border>
      <left style="thin">
        <color rgb="FF92D050"/>
      </left>
      <right/>
      <top style="thin">
        <color rgb="FF92D050"/>
      </top>
      <bottom style="thin">
        <color rgb="FF92D050"/>
      </bottom>
      <diagonal/>
    </border>
    <border>
      <left/>
      <right/>
      <top style="thin">
        <color rgb="FF92D050"/>
      </top>
      <bottom style="thin">
        <color rgb="FF92D050"/>
      </bottom>
      <diagonal/>
    </border>
    <border>
      <left/>
      <right style="thin">
        <color rgb="FF92D050"/>
      </right>
      <top style="thin">
        <color rgb="FF92D050"/>
      </top>
      <bottom style="thin">
        <color rgb="FF92D050"/>
      </bottom>
      <diagonal/>
    </border>
    <border>
      <left/>
      <right style="thin">
        <color rgb="FF00FF00"/>
      </right>
      <top/>
      <bottom style="thin">
        <color rgb="FF92D050"/>
      </bottom>
      <diagonal/>
    </border>
  </borders>
  <cellStyleXfs count="27">
    <xf numFmtId="0" fontId="0" fillId="0" borderId="0"/>
    <xf numFmtId="165" fontId="1" fillId="0" borderId="0" applyFont="0" applyFill="0" applyBorder="0" applyAlignment="0" applyProtection="0"/>
    <xf numFmtId="164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0" fontId="3" fillId="0" borderId="0" applyFill="0" applyProtection="0"/>
    <xf numFmtId="0" fontId="4" fillId="0" borderId="0"/>
    <xf numFmtId="43" fontId="5" fillId="0" borderId="0" applyFont="0" applyFill="0" applyBorder="0" applyAlignment="0" applyProtection="0">
      <alignment vertical="center"/>
    </xf>
    <xf numFmtId="0" fontId="5" fillId="0" borderId="0">
      <alignment vertical="center"/>
    </xf>
    <xf numFmtId="0" fontId="3" fillId="0" borderId="0"/>
    <xf numFmtId="0" fontId="5" fillId="0" borderId="0">
      <alignment vertical="center"/>
    </xf>
    <xf numFmtId="0" fontId="9" fillId="0" borderId="0" applyFill="0" applyProtection="0"/>
    <xf numFmtId="0" fontId="3" fillId="0" borderId="0" applyFill="0" applyProtection="0"/>
    <xf numFmtId="0" fontId="1" fillId="0" borderId="0"/>
    <xf numFmtId="165" fontId="1" fillId="0" borderId="0" applyFont="0" applyFill="0" applyBorder="0" applyAlignment="0" applyProtection="0"/>
    <xf numFmtId="0" fontId="3" fillId="0" borderId="0" applyFill="0" applyProtection="0"/>
    <xf numFmtId="0" fontId="3" fillId="0" borderId="0" applyFill="0" applyProtection="0"/>
    <xf numFmtId="166" fontId="1" fillId="0" borderId="0" applyFont="0" applyFill="0" applyBorder="0" applyAlignment="0" applyProtection="0"/>
    <xf numFmtId="0" fontId="3" fillId="0" borderId="0" applyFill="0" applyProtection="0"/>
    <xf numFmtId="0" fontId="3" fillId="0" borderId="0" applyFill="0" applyProtection="0"/>
    <xf numFmtId="43" fontId="1" fillId="0" borderId="0" applyFont="0" applyFill="0" applyBorder="0" applyAlignment="0" applyProtection="0"/>
    <xf numFmtId="0" fontId="1" fillId="0" borderId="0"/>
    <xf numFmtId="0" fontId="19" fillId="0" borderId="0"/>
    <xf numFmtId="43" fontId="1" fillId="0" borderId="0" applyFont="0" applyFill="0" applyBorder="0" applyAlignment="0" applyProtection="0"/>
    <xf numFmtId="43" fontId="5" fillId="0" borderId="0" applyFont="0" applyFill="0" applyBorder="0" applyAlignment="0" applyProtection="0">
      <alignment vertical="center"/>
    </xf>
    <xf numFmtId="43" fontId="1" fillId="0" borderId="0" applyFont="0" applyFill="0" applyBorder="0" applyAlignment="0" applyProtection="0"/>
    <xf numFmtId="0" fontId="37" fillId="0" borderId="0"/>
    <xf numFmtId="171" fontId="19" fillId="0" borderId="0" applyFont="0" applyFill="0" applyBorder="0" applyAlignment="0" applyProtection="0"/>
  </cellStyleXfs>
  <cellXfs count="243">
    <xf numFmtId="0" fontId="0" fillId="0" borderId="0" xfId="0"/>
    <xf numFmtId="0" fontId="0" fillId="0" borderId="0" xfId="0" applyAlignment="1">
      <alignment horizontal="center" vertical="center"/>
    </xf>
    <xf numFmtId="0" fontId="7" fillId="0" borderId="0" xfId="0" applyFont="1"/>
    <xf numFmtId="0" fontId="7" fillId="0" borderId="0" xfId="0" applyFont="1" applyAlignment="1">
      <alignment horizontal="left"/>
    </xf>
    <xf numFmtId="0" fontId="8" fillId="0" borderId="0" xfId="0" applyFont="1"/>
    <xf numFmtId="0" fontId="2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5" fillId="0" borderId="0" xfId="0" applyFont="1" applyAlignment="1">
      <alignment horizontal="center" vertical="center"/>
    </xf>
    <xf numFmtId="0" fontId="7" fillId="0" borderId="0" xfId="0" applyFont="1" applyAlignment="1">
      <alignment horizontal="center"/>
    </xf>
    <xf numFmtId="2" fontId="1" fillId="0" borderId="0" xfId="2" applyNumberFormat="1" applyFont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0" fontId="12" fillId="0" borderId="0" xfId="0" applyFont="1" applyAlignment="1">
      <alignment horizontal="center"/>
    </xf>
    <xf numFmtId="0" fontId="19" fillId="0" borderId="0" xfId="0" applyFont="1"/>
    <xf numFmtId="165" fontId="22" fillId="0" borderId="4" xfId="1" applyFont="1" applyFill="1" applyBorder="1" applyAlignment="1">
      <alignment horizontal="center" vertical="center" wrapText="1"/>
    </xf>
    <xf numFmtId="165" fontId="22" fillId="0" borderId="5" xfId="1" applyFont="1" applyFill="1" applyBorder="1" applyAlignment="1">
      <alignment horizontal="center" vertical="center" wrapText="1"/>
    </xf>
    <xf numFmtId="165" fontId="22" fillId="0" borderId="6" xfId="1" applyFont="1" applyFill="1" applyBorder="1" applyAlignment="1">
      <alignment horizontal="center" vertical="center" wrapText="1"/>
    </xf>
    <xf numFmtId="0" fontId="23" fillId="0" borderId="0" xfId="0" applyFont="1" applyAlignment="1">
      <alignment vertical="center"/>
    </xf>
    <xf numFmtId="0" fontId="22" fillId="0" borderId="0" xfId="0" applyFont="1" applyAlignment="1">
      <alignment horizontal="center" vertical="center"/>
    </xf>
    <xf numFmtId="165" fontId="27" fillId="0" borderId="0" xfId="13" applyFont="1" applyFill="1" applyAlignment="1" applyProtection="1">
      <alignment horizontal="center" vertical="center" wrapText="1"/>
    </xf>
    <xf numFmtId="0" fontId="27" fillId="0" borderId="0" xfId="4" applyFont="1" applyFill="1" applyAlignment="1" applyProtection="1">
      <alignment horizontal="center" vertical="center" wrapText="1"/>
    </xf>
    <xf numFmtId="168" fontId="27" fillId="0" borderId="0" xfId="4" applyNumberFormat="1" applyFont="1" applyFill="1" applyAlignment="1" applyProtection="1">
      <alignment horizontal="center" vertical="center" wrapText="1"/>
    </xf>
    <xf numFmtId="49" fontId="27" fillId="0" borderId="0" xfId="4" applyNumberFormat="1" applyFont="1" applyFill="1" applyAlignment="1" applyProtection="1">
      <alignment horizontal="center" vertical="center" wrapText="1"/>
    </xf>
    <xf numFmtId="0" fontId="31" fillId="0" borderId="4" xfId="15" applyFont="1" applyFill="1" applyBorder="1" applyAlignment="1" applyProtection="1">
      <alignment horizontal="center" vertical="center" wrapText="1"/>
    </xf>
    <xf numFmtId="0" fontId="31" fillId="0" borderId="5" xfId="11" quotePrefix="1" applyFont="1" applyFill="1" applyBorder="1" applyAlignment="1">
      <alignment horizontal="center" vertical="center" wrapText="1"/>
    </xf>
    <xf numFmtId="0" fontId="31" fillId="0" borderId="24" xfId="11" quotePrefix="1" applyFont="1" applyFill="1" applyBorder="1" applyAlignment="1">
      <alignment horizontal="center" vertical="center" wrapText="1"/>
    </xf>
    <xf numFmtId="165" fontId="31" fillId="0" borderId="4" xfId="13" applyFont="1" applyFill="1" applyBorder="1" applyAlignment="1">
      <alignment horizontal="center" vertical="center" wrapText="1"/>
    </xf>
    <xf numFmtId="0" fontId="31" fillId="0" borderId="6" xfId="11" applyFont="1" applyFill="1" applyBorder="1" applyAlignment="1">
      <alignment horizontal="center" vertical="center" wrapText="1"/>
    </xf>
    <xf numFmtId="0" fontId="32" fillId="0" borderId="0" xfId="4" applyFont="1" applyFill="1" applyAlignment="1" applyProtection="1">
      <alignment horizontal="center" vertical="center" wrapText="1"/>
    </xf>
    <xf numFmtId="168" fontId="32" fillId="0" borderId="0" xfId="4" applyNumberFormat="1" applyFont="1" applyFill="1" applyAlignment="1" applyProtection="1">
      <alignment horizontal="center" vertical="center" wrapText="1"/>
    </xf>
    <xf numFmtId="0" fontId="33" fillId="0" borderId="0" xfId="4" applyFont="1" applyFill="1" applyAlignment="1" applyProtection="1">
      <alignment horizontal="center" vertical="center" wrapText="1"/>
    </xf>
    <xf numFmtId="165" fontId="33" fillId="0" borderId="0" xfId="13" applyFont="1" applyFill="1" applyAlignment="1" applyProtection="1">
      <alignment horizontal="center" vertical="center" wrapText="1"/>
    </xf>
    <xf numFmtId="165" fontId="32" fillId="0" borderId="0" xfId="4" applyNumberFormat="1" applyFont="1" applyFill="1" applyAlignment="1" applyProtection="1">
      <alignment horizontal="center" vertical="center" wrapText="1"/>
    </xf>
    <xf numFmtId="165" fontId="32" fillId="0" borderId="0" xfId="13" applyFont="1" applyFill="1" applyAlignment="1" applyProtection="1">
      <alignment horizontal="center" vertical="center" wrapText="1"/>
    </xf>
    <xf numFmtId="165" fontId="27" fillId="0" borderId="0" xfId="4" applyNumberFormat="1" applyFont="1" applyFill="1" applyAlignment="1" applyProtection="1">
      <alignment horizontal="center" vertical="center" wrapText="1"/>
    </xf>
    <xf numFmtId="0" fontId="23" fillId="0" borderId="0" xfId="0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36" fillId="0" borderId="0" xfId="0" applyFont="1" applyAlignment="1">
      <alignment horizontal="center" vertical="center"/>
    </xf>
    <xf numFmtId="165" fontId="36" fillId="0" borderId="0" xfId="1" applyFont="1" applyAlignment="1">
      <alignment horizontal="center" vertical="center"/>
    </xf>
    <xf numFmtId="0" fontId="24" fillId="0" borderId="0" xfId="0" applyFont="1" applyAlignment="1">
      <alignment horizontal="center" vertical="center"/>
    </xf>
    <xf numFmtId="0" fontId="23" fillId="0" borderId="4" xfId="0" applyFont="1" applyBorder="1" applyAlignment="1">
      <alignment horizontal="center" vertical="center" wrapText="1"/>
    </xf>
    <xf numFmtId="0" fontId="28" fillId="0" borderId="11" xfId="20" applyFont="1" applyBorder="1" applyAlignment="1">
      <alignment horizontal="center"/>
    </xf>
    <xf numFmtId="0" fontId="28" fillId="0" borderId="12" xfId="20" applyFont="1" applyBorder="1" applyAlignment="1">
      <alignment horizontal="center"/>
    </xf>
    <xf numFmtId="0" fontId="28" fillId="0" borderId="13" xfId="20" applyFont="1" applyBorder="1" applyAlignment="1">
      <alignment horizontal="center"/>
    </xf>
    <xf numFmtId="0" fontId="29" fillId="0" borderId="11" xfId="20" applyFont="1" applyBorder="1" applyAlignment="1">
      <alignment horizontal="center"/>
    </xf>
    <xf numFmtId="0" fontId="29" fillId="0" borderId="12" xfId="20" applyFont="1" applyBorder="1" applyAlignment="1">
      <alignment horizontal="center"/>
    </xf>
    <xf numFmtId="0" fontId="29" fillId="0" borderId="13" xfId="20" applyFont="1" applyBorder="1" applyAlignment="1">
      <alignment horizontal="center"/>
    </xf>
    <xf numFmtId="0" fontId="29" fillId="0" borderId="0" xfId="20" applyFont="1" applyAlignment="1">
      <alignment horizontal="center"/>
    </xf>
    <xf numFmtId="0" fontId="27" fillId="0" borderId="0" xfId="20" applyFont="1" applyAlignment="1">
      <alignment horizontal="center"/>
    </xf>
    <xf numFmtId="0" fontId="27" fillId="0" borderId="16" xfId="20" applyFont="1" applyBorder="1" applyAlignment="1">
      <alignment horizontal="center"/>
    </xf>
    <xf numFmtId="0" fontId="30" fillId="0" borderId="15" xfId="20" applyFont="1" applyBorder="1" applyAlignment="1">
      <alignment horizontal="center"/>
    </xf>
    <xf numFmtId="0" fontId="30" fillId="0" borderId="0" xfId="20" applyFont="1" applyAlignment="1">
      <alignment horizontal="center"/>
    </xf>
    <xf numFmtId="0" fontId="30" fillId="0" borderId="16" xfId="20" applyFont="1" applyBorder="1" applyAlignment="1">
      <alignment horizontal="center"/>
    </xf>
    <xf numFmtId="0" fontId="27" fillId="0" borderId="16" xfId="4" applyFont="1" applyFill="1" applyBorder="1" applyAlignment="1" applyProtection="1">
      <alignment horizontal="center" vertical="center" wrapText="1"/>
    </xf>
    <xf numFmtId="0" fontId="25" fillId="0" borderId="0" xfId="4" applyFont="1" applyFill="1" applyAlignment="1" applyProtection="1">
      <alignment horizontal="center" vertical="center" wrapText="1"/>
    </xf>
    <xf numFmtId="0" fontId="34" fillId="0" borderId="11" xfId="4" applyFont="1" applyFill="1" applyBorder="1" applyAlignment="1" applyProtection="1">
      <alignment horizontal="center" vertical="center" wrapText="1"/>
    </xf>
    <xf numFmtId="0" fontId="34" fillId="0" borderId="12" xfId="4" applyFont="1" applyFill="1" applyBorder="1" applyAlignment="1" applyProtection="1">
      <alignment horizontal="center" vertical="center" wrapText="1"/>
    </xf>
    <xf numFmtId="0" fontId="34" fillId="0" borderId="13" xfId="4" applyFont="1" applyFill="1" applyBorder="1" applyAlignment="1" applyProtection="1">
      <alignment horizontal="center" vertical="center" wrapText="1"/>
    </xf>
    <xf numFmtId="165" fontId="31" fillId="0" borderId="5" xfId="13" applyFont="1" applyFill="1" applyBorder="1" applyAlignment="1">
      <alignment horizontal="center" vertical="center" wrapText="1"/>
    </xf>
    <xf numFmtId="165" fontId="31" fillId="0" borderId="6" xfId="11" applyNumberFormat="1" applyFont="1" applyFill="1" applyBorder="1" applyAlignment="1">
      <alignment horizontal="center" vertical="center" wrapText="1"/>
    </xf>
    <xf numFmtId="0" fontId="27" fillId="0" borderId="0" xfId="20" applyFont="1"/>
    <xf numFmtId="3" fontId="16" fillId="0" borderId="0" xfId="20" applyNumberFormat="1" applyFont="1"/>
    <xf numFmtId="170" fontId="27" fillId="0" borderId="0" xfId="4" applyNumberFormat="1" applyFont="1" applyFill="1" applyAlignment="1" applyProtection="1">
      <alignment horizontal="center" vertical="center" wrapText="1"/>
    </xf>
    <xf numFmtId="169" fontId="27" fillId="0" borderId="0" xfId="4" applyNumberFormat="1" applyFont="1" applyFill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37" fillId="0" borderId="0" xfId="25"/>
    <xf numFmtId="0" fontId="38" fillId="0" borderId="15" xfId="20" applyFont="1" applyBorder="1" applyAlignment="1">
      <alignment horizontal="left"/>
    </xf>
    <xf numFmtId="0" fontId="4" fillId="0" borderId="0" xfId="25" applyFont="1"/>
    <xf numFmtId="49" fontId="31" fillId="0" borderId="30" xfId="11" applyNumberFormat="1" applyFont="1" applyFill="1" applyBorder="1" applyAlignment="1">
      <alignment horizontal="center" vertical="center" wrapText="1"/>
    </xf>
    <xf numFmtId="0" fontId="31" fillId="0" borderId="4" xfId="11" applyFont="1" applyFill="1" applyBorder="1" applyAlignment="1">
      <alignment horizontal="center" vertical="center" wrapText="1"/>
    </xf>
    <xf numFmtId="171" fontId="31" fillId="0" borderId="4" xfId="26" applyFont="1" applyFill="1" applyBorder="1" applyAlignment="1">
      <alignment horizontal="center" vertical="center" wrapText="1"/>
    </xf>
    <xf numFmtId="0" fontId="31" fillId="0" borderId="31" xfId="11" applyFont="1" applyFill="1" applyBorder="1" applyAlignment="1">
      <alignment horizontal="center" vertical="center" wrapText="1"/>
    </xf>
    <xf numFmtId="49" fontId="31" fillId="0" borderId="30" xfId="11" quotePrefix="1" applyNumberFormat="1" applyFont="1" applyFill="1" applyBorder="1" applyAlignment="1">
      <alignment horizontal="center" vertical="center" wrapText="1"/>
    </xf>
    <xf numFmtId="0" fontId="31" fillId="0" borderId="0" xfId="4" applyFont="1" applyFill="1" applyAlignment="1" applyProtection="1">
      <alignment horizontal="center" vertical="center" wrapText="1"/>
    </xf>
    <xf numFmtId="0" fontId="16" fillId="0" borderId="0" xfId="20" applyFont="1"/>
    <xf numFmtId="43" fontId="27" fillId="0" borderId="0" xfId="4" applyNumberFormat="1" applyFont="1" applyFill="1" applyAlignment="1" applyProtection="1">
      <alignment horizontal="center" vertical="center" wrapText="1"/>
    </xf>
    <xf numFmtId="171" fontId="27" fillId="0" borderId="0" xfId="26" applyFont="1" applyFill="1" applyAlignment="1" applyProtection="1">
      <alignment horizontal="center" vertical="center" wrapText="1"/>
    </xf>
    <xf numFmtId="0" fontId="39" fillId="0" borderId="0" xfId="4" applyFont="1" applyFill="1" applyAlignment="1" applyProtection="1">
      <alignment horizontal="center" vertical="center" wrapText="1"/>
    </xf>
    <xf numFmtId="0" fontId="40" fillId="0" borderId="0" xfId="20" applyFont="1" applyAlignment="1">
      <alignment horizontal="center" vertical="center"/>
    </xf>
    <xf numFmtId="0" fontId="39" fillId="0" borderId="0" xfId="20" applyFont="1"/>
    <xf numFmtId="2" fontId="40" fillId="0" borderId="0" xfId="20" applyNumberFormat="1" applyFont="1" applyAlignment="1">
      <alignment horizontal="center" vertical="center"/>
    </xf>
    <xf numFmtId="165" fontId="39" fillId="0" borderId="0" xfId="13" applyFont="1" applyFill="1" applyAlignment="1" applyProtection="1">
      <alignment horizontal="center" vertical="center" wrapText="1"/>
    </xf>
    <xf numFmtId="165" fontId="39" fillId="0" borderId="0" xfId="4" applyNumberFormat="1" applyFont="1" applyFill="1" applyAlignment="1" applyProtection="1">
      <alignment horizontal="center" vertical="center" wrapText="1"/>
    </xf>
    <xf numFmtId="0" fontId="41" fillId="0" borderId="0" xfId="25" applyFont="1"/>
    <xf numFmtId="0" fontId="39" fillId="0" borderId="0" xfId="20" applyFont="1" applyAlignment="1">
      <alignment horizontal="center"/>
    </xf>
    <xf numFmtId="43" fontId="39" fillId="0" borderId="0" xfId="20" applyNumberFormat="1" applyFont="1" applyAlignment="1">
      <alignment horizontal="center"/>
    </xf>
    <xf numFmtId="0" fontId="31" fillId="0" borderId="4" xfId="20" applyFont="1" applyBorder="1" applyAlignment="1">
      <alignment horizontal="center" vertical="center" wrapText="1"/>
    </xf>
    <xf numFmtId="49" fontId="31" fillId="0" borderId="4" xfId="20" applyNumberFormat="1" applyFont="1" applyBorder="1" applyAlignment="1">
      <alignment horizontal="center" vertical="center" wrapText="1"/>
    </xf>
    <xf numFmtId="49" fontId="31" fillId="0" borderId="4" xfId="20" quotePrefix="1" applyNumberFormat="1" applyFont="1" applyBorder="1" applyAlignment="1">
      <alignment horizontal="center" vertical="center" wrapText="1"/>
    </xf>
    <xf numFmtId="49" fontId="31" fillId="0" borderId="10" xfId="20" applyNumberFormat="1" applyFont="1" applyBorder="1" applyAlignment="1">
      <alignment horizontal="center" vertical="center" wrapText="1"/>
    </xf>
    <xf numFmtId="0" fontId="31" fillId="0" borderId="32" xfId="15" applyFont="1" applyFill="1" applyBorder="1" applyAlignment="1" applyProtection="1">
      <alignment horizontal="center" vertical="center" wrapText="1"/>
    </xf>
    <xf numFmtId="0" fontId="31" fillId="2" borderId="21" xfId="4" applyFont="1" applyFill="1" applyBorder="1" applyAlignment="1" applyProtection="1">
      <alignment horizontal="center" vertical="center" wrapText="1"/>
    </xf>
    <xf numFmtId="168" fontId="31" fillId="2" borderId="21" xfId="4" applyNumberFormat="1" applyFont="1" applyFill="1" applyBorder="1" applyAlignment="1" applyProtection="1">
      <alignment horizontal="center" vertical="center" wrapText="1"/>
    </xf>
    <xf numFmtId="49" fontId="31" fillId="2" borderId="21" xfId="4" applyNumberFormat="1" applyFont="1" applyFill="1" applyBorder="1" applyAlignment="1" applyProtection="1">
      <alignment horizontal="center" vertical="center" wrapText="1"/>
    </xf>
    <xf numFmtId="0" fontId="31" fillId="2" borderId="22" xfId="4" applyFont="1" applyFill="1" applyBorder="1" applyAlignment="1" applyProtection="1">
      <alignment horizontal="center" vertical="center" wrapText="1"/>
    </xf>
    <xf numFmtId="0" fontId="31" fillId="2" borderId="20" xfId="4" applyFont="1" applyFill="1" applyBorder="1" applyAlignment="1" applyProtection="1">
      <alignment horizontal="center" vertical="center" wrapText="1"/>
    </xf>
    <xf numFmtId="0" fontId="31" fillId="2" borderId="18" xfId="4" applyFont="1" applyFill="1" applyBorder="1" applyAlignment="1" applyProtection="1">
      <alignment horizontal="center" vertical="center" wrapText="1"/>
    </xf>
    <xf numFmtId="169" fontId="31" fillId="2" borderId="27" xfId="14" applyNumberFormat="1" applyFont="1" applyFill="1" applyBorder="1" applyAlignment="1" applyProtection="1">
      <alignment horizontal="center" vertical="center" textRotation="90" wrapText="1"/>
    </xf>
    <xf numFmtId="169" fontId="31" fillId="2" borderId="28" xfId="14" applyNumberFormat="1" applyFont="1" applyFill="1" applyBorder="1" applyAlignment="1" applyProtection="1">
      <alignment horizontal="center" vertical="center" textRotation="90" wrapText="1"/>
    </xf>
    <xf numFmtId="0" fontId="31" fillId="2" borderId="29" xfId="4" applyFont="1" applyFill="1" applyBorder="1" applyAlignment="1" applyProtection="1">
      <alignment horizontal="center" vertical="center" wrapText="1"/>
    </xf>
    <xf numFmtId="49" fontId="31" fillId="2" borderId="1" xfId="20" applyNumberFormat="1" applyFont="1" applyFill="1" applyBorder="1" applyAlignment="1">
      <alignment horizontal="center" vertical="center" wrapText="1"/>
    </xf>
    <xf numFmtId="49" fontId="31" fillId="2" borderId="23" xfId="20" applyNumberFormat="1" applyFont="1" applyFill="1" applyBorder="1" applyAlignment="1">
      <alignment horizontal="center" vertical="center" wrapText="1"/>
    </xf>
    <xf numFmtId="165" fontId="31" fillId="2" borderId="1" xfId="13" applyFont="1" applyFill="1" applyBorder="1" applyAlignment="1">
      <alignment horizontal="center" vertical="center" wrapText="1"/>
    </xf>
    <xf numFmtId="165" fontId="31" fillId="2" borderId="2" xfId="13" applyFont="1" applyFill="1" applyBorder="1" applyAlignment="1">
      <alignment horizontal="center" vertical="center" wrapText="1"/>
    </xf>
    <xf numFmtId="0" fontId="31" fillId="2" borderId="3" xfId="20" applyFont="1" applyFill="1" applyBorder="1" applyAlignment="1">
      <alignment horizontal="center" vertical="center" wrapText="1"/>
    </xf>
    <xf numFmtId="0" fontId="20" fillId="2" borderId="0" xfId="0" applyFont="1" applyFill="1" applyAlignment="1">
      <alignment horizontal="center" vertical="center"/>
    </xf>
    <xf numFmtId="164" fontId="21" fillId="0" borderId="0" xfId="0" applyNumberFormat="1" applyFont="1" applyAlignment="1">
      <alignment horizontal="center" vertical="center"/>
    </xf>
    <xf numFmtId="10" fontId="21" fillId="0" borderId="0" xfId="0" applyNumberFormat="1" applyFont="1" applyAlignment="1">
      <alignment horizontal="center" vertical="center"/>
    </xf>
    <xf numFmtId="165" fontId="36" fillId="0" borderId="0" xfId="1" applyFont="1" applyBorder="1" applyAlignment="1">
      <alignment horizontal="center" vertical="center"/>
    </xf>
    <xf numFmtId="165" fontId="23" fillId="0" borderId="0" xfId="1" applyFont="1" applyBorder="1" applyAlignment="1">
      <alignment horizontal="center" vertical="center"/>
    </xf>
    <xf numFmtId="165" fontId="36" fillId="0" borderId="0" xfId="1" applyFont="1" applyFill="1" applyBorder="1" applyAlignment="1">
      <alignment horizontal="center" vertical="center"/>
    </xf>
    <xf numFmtId="0" fontId="8" fillId="0" borderId="0" xfId="0" applyFont="1" applyAlignment="1">
      <alignment horizontal="center" vertical="center"/>
    </xf>
    <xf numFmtId="0" fontId="14" fillId="0" borderId="0" xfId="0" applyFont="1" applyAlignment="1">
      <alignment horizontal="center"/>
    </xf>
    <xf numFmtId="0" fontId="14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43" fillId="0" borderId="25" xfId="0" applyFont="1" applyBorder="1" applyAlignment="1">
      <alignment horizontal="center" vertical="center" wrapText="1"/>
    </xf>
    <xf numFmtId="0" fontId="43" fillId="0" borderId="24" xfId="0" applyFont="1" applyBorder="1" applyAlignment="1">
      <alignment horizontal="center" vertical="center" wrapText="1"/>
    </xf>
    <xf numFmtId="0" fontId="44" fillId="0" borderId="24" xfId="0" applyFont="1" applyBorder="1" applyAlignment="1">
      <alignment horizontal="center" vertical="center" wrapText="1"/>
    </xf>
    <xf numFmtId="0" fontId="23" fillId="0" borderId="5" xfId="0" applyFont="1" applyBorder="1" applyAlignment="1">
      <alignment horizontal="center" vertical="center"/>
    </xf>
    <xf numFmtId="0" fontId="23" fillId="0" borderId="7" xfId="0" applyFont="1" applyBorder="1" applyAlignment="1">
      <alignment horizontal="center" vertical="center"/>
    </xf>
    <xf numFmtId="0" fontId="23" fillId="0" borderId="24" xfId="0" applyFont="1" applyBorder="1" applyAlignment="1">
      <alignment horizontal="center" vertical="center"/>
    </xf>
    <xf numFmtId="0" fontId="24" fillId="0" borderId="5" xfId="0" quotePrefix="1" applyFont="1" applyBorder="1" applyAlignment="1">
      <alignment horizontal="center" vertical="center" wrapText="1"/>
    </xf>
    <xf numFmtId="167" fontId="22" fillId="0" borderId="4" xfId="0" applyNumberFormat="1" applyFont="1" applyBorder="1" applyAlignment="1">
      <alignment horizontal="center" vertical="center"/>
    </xf>
    <xf numFmtId="0" fontId="22" fillId="0" borderId="9" xfId="0" applyFont="1" applyBorder="1" applyAlignment="1">
      <alignment horizontal="center" vertical="center" wrapText="1"/>
    </xf>
    <xf numFmtId="3" fontId="24" fillId="0" borderId="4" xfId="0" quotePrefix="1" applyNumberFormat="1" applyFont="1" applyBorder="1" applyAlignment="1">
      <alignment horizontal="center" vertical="center" wrapText="1"/>
    </xf>
    <xf numFmtId="165" fontId="24" fillId="0" borderId="4" xfId="1" quotePrefix="1" applyFont="1" applyFill="1" applyBorder="1" applyAlignment="1">
      <alignment vertical="center" wrapText="1"/>
    </xf>
    <xf numFmtId="49" fontId="22" fillId="0" borderId="6" xfId="0" applyNumberFormat="1" applyFont="1" applyBorder="1" applyAlignment="1">
      <alignment horizontal="center" vertical="center" wrapText="1"/>
    </xf>
    <xf numFmtId="167" fontId="22" fillId="0" borderId="4" xfId="0" applyNumberFormat="1" applyFont="1" applyBorder="1" applyAlignment="1">
      <alignment horizontal="center" vertical="center" wrapText="1"/>
    </xf>
    <xf numFmtId="0" fontId="22" fillId="0" borderId="4" xfId="0" quotePrefix="1" applyFont="1" applyBorder="1" applyAlignment="1">
      <alignment horizontal="center" vertical="center" wrapText="1"/>
    </xf>
    <xf numFmtId="0" fontId="22" fillId="0" borderId="4" xfId="0" applyFont="1" applyBorder="1" applyAlignment="1">
      <alignment horizontal="center" vertical="center" wrapText="1"/>
    </xf>
    <xf numFmtId="167" fontId="22" fillId="0" borderId="4" xfId="0" quotePrefix="1" applyNumberFormat="1" applyFont="1" applyBorder="1" applyAlignment="1">
      <alignment horizontal="center" vertical="center" wrapText="1"/>
    </xf>
    <xf numFmtId="3" fontId="22" fillId="0" borderId="4" xfId="0" quotePrefix="1" applyNumberFormat="1" applyFont="1" applyBorder="1" applyAlignment="1">
      <alignment horizontal="center" vertical="center" wrapText="1"/>
    </xf>
    <xf numFmtId="165" fontId="22" fillId="0" borderId="26" xfId="1" applyFont="1" applyFill="1" applyBorder="1" applyAlignment="1">
      <alignment horizontal="center" vertical="center" wrapText="1"/>
    </xf>
    <xf numFmtId="0" fontId="45" fillId="0" borderId="0" xfId="4" applyFont="1" applyFill="1" applyAlignment="1" applyProtection="1">
      <alignment horizontal="center" vertical="center" wrapText="1"/>
    </xf>
    <xf numFmtId="165" fontId="37" fillId="0" borderId="0" xfId="25" applyNumberFormat="1"/>
    <xf numFmtId="43" fontId="23" fillId="0" borderId="0" xfId="0" applyNumberFormat="1" applyFont="1" applyAlignment="1">
      <alignment vertical="center"/>
    </xf>
    <xf numFmtId="0" fontId="46" fillId="0" borderId="0" xfId="0" applyFont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164" fontId="47" fillId="0" borderId="8" xfId="2" applyFont="1" applyBorder="1" applyAlignment="1">
      <alignment horizontal="center" vertical="center"/>
    </xf>
    <xf numFmtId="0" fontId="46" fillId="0" borderId="0" xfId="0" applyFont="1" applyAlignment="1">
      <alignment horizontal="center" vertical="center" wrapText="1"/>
    </xf>
    <xf numFmtId="10" fontId="46" fillId="0" borderId="0" xfId="3" applyNumberFormat="1" applyFont="1" applyAlignment="1">
      <alignment horizontal="center" vertical="center"/>
    </xf>
    <xf numFmtId="0" fontId="47" fillId="0" borderId="0" xfId="0" applyFont="1" applyAlignment="1">
      <alignment horizontal="center" vertical="center"/>
    </xf>
    <xf numFmtId="0" fontId="31" fillId="0" borderId="0" xfId="0" applyFont="1" applyAlignment="1">
      <alignment vertical="center"/>
    </xf>
    <xf numFmtId="0" fontId="47" fillId="0" borderId="0" xfId="0" applyFont="1" applyAlignment="1">
      <alignment vertical="center"/>
    </xf>
    <xf numFmtId="165" fontId="47" fillId="0" borderId="0" xfId="1" applyFont="1" applyAlignment="1">
      <alignment horizontal="center" vertical="center"/>
    </xf>
    <xf numFmtId="2" fontId="47" fillId="0" borderId="0" xfId="0" applyNumberFormat="1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49" fillId="0" borderId="0" xfId="0" applyFont="1" applyAlignment="1">
      <alignment horizontal="center" vertical="center" wrapText="1"/>
    </xf>
    <xf numFmtId="0" fontId="49" fillId="0" borderId="0" xfId="0" applyFont="1" applyAlignment="1">
      <alignment vertical="center"/>
    </xf>
    <xf numFmtId="0" fontId="49" fillId="0" borderId="0" xfId="0" applyFont="1" applyAlignment="1">
      <alignment horizontal="center" vertical="center"/>
    </xf>
    <xf numFmtId="0" fontId="34" fillId="0" borderId="0" xfId="0" applyFont="1" applyAlignment="1">
      <alignment vertical="center"/>
    </xf>
    <xf numFmtId="0" fontId="48" fillId="0" borderId="0" xfId="0" applyFont="1" applyAlignment="1">
      <alignment vertical="center"/>
    </xf>
    <xf numFmtId="165" fontId="48" fillId="0" borderId="0" xfId="1" applyFont="1" applyAlignment="1">
      <alignment horizontal="center" vertical="center"/>
    </xf>
    <xf numFmtId="2" fontId="49" fillId="0" borderId="0" xfId="0" applyNumberFormat="1" applyFont="1" applyAlignment="1">
      <alignment horizontal="center" vertical="center"/>
    </xf>
    <xf numFmtId="0" fontId="31" fillId="0" borderId="0" xfId="0" applyFont="1" applyAlignment="1">
      <alignment horizontal="center" vertical="center"/>
    </xf>
    <xf numFmtId="165" fontId="49" fillId="0" borderId="0" xfId="1" applyFont="1" applyAlignment="1">
      <alignment horizontal="center" vertical="center"/>
    </xf>
    <xf numFmtId="0" fontId="50" fillId="0" borderId="0" xfId="0" applyFont="1" applyAlignment="1">
      <alignment horizontal="center" vertical="center"/>
    </xf>
    <xf numFmtId="0" fontId="48" fillId="2" borderId="34" xfId="0" applyFont="1" applyFill="1" applyBorder="1" applyAlignment="1">
      <alignment horizontal="center" vertical="center" wrapText="1"/>
    </xf>
    <xf numFmtId="0" fontId="48" fillId="2" borderId="37" xfId="0" applyFont="1" applyFill="1" applyBorder="1" applyAlignment="1">
      <alignment horizontal="center" vertical="center" wrapText="1"/>
    </xf>
    <xf numFmtId="0" fontId="48" fillId="2" borderId="13" xfId="0" applyFont="1" applyFill="1" applyBorder="1" applyAlignment="1">
      <alignment horizontal="center" vertical="center" wrapText="1"/>
    </xf>
    <xf numFmtId="0" fontId="34" fillId="2" borderId="34" xfId="0" applyFont="1" applyFill="1" applyBorder="1" applyAlignment="1">
      <alignment horizontal="center" vertical="center" wrapText="1"/>
    </xf>
    <xf numFmtId="0" fontId="48" fillId="2" borderId="35" xfId="0" applyFont="1" applyFill="1" applyBorder="1" applyAlignment="1">
      <alignment horizontal="center" vertical="center" wrapText="1"/>
    </xf>
    <xf numFmtId="165" fontId="48" fillId="2" borderId="35" xfId="1" applyFont="1" applyFill="1" applyBorder="1" applyAlignment="1">
      <alignment horizontal="center" vertical="center" wrapText="1"/>
    </xf>
    <xf numFmtId="0" fontId="48" fillId="2" borderId="36" xfId="0" applyFont="1" applyFill="1" applyBorder="1" applyAlignment="1">
      <alignment horizontal="center" vertical="center" wrapText="1"/>
    </xf>
    <xf numFmtId="0" fontId="47" fillId="0" borderId="5" xfId="0" applyFont="1" applyBorder="1" applyAlignment="1">
      <alignment horizontal="center" vertical="center"/>
    </xf>
    <xf numFmtId="0" fontId="47" fillId="0" borderId="7" xfId="0" applyFont="1" applyBorder="1" applyAlignment="1">
      <alignment horizontal="center" vertical="center"/>
    </xf>
    <xf numFmtId="0" fontId="47" fillId="0" borderId="24" xfId="0" applyFont="1" applyBorder="1" applyAlignment="1">
      <alignment horizontal="center" vertical="center"/>
    </xf>
    <xf numFmtId="0" fontId="31" fillId="0" borderId="5" xfId="0" quotePrefix="1" applyFont="1" applyBorder="1" applyAlignment="1">
      <alignment horizontal="center" vertical="center" wrapText="1"/>
    </xf>
    <xf numFmtId="167" fontId="49" fillId="0" borderId="14" xfId="0" applyNumberFormat="1" applyFont="1" applyBorder="1" applyAlignment="1">
      <alignment horizontal="center" vertical="center"/>
    </xf>
    <xf numFmtId="0" fontId="49" fillId="0" borderId="33" xfId="0" applyFont="1" applyBorder="1" applyAlignment="1">
      <alignment horizontal="center" vertical="center" wrapText="1"/>
    </xf>
    <xf numFmtId="0" fontId="49" fillId="0" borderId="14" xfId="0" quotePrefix="1" applyFont="1" applyBorder="1" applyAlignment="1">
      <alignment horizontal="center" vertical="center" wrapText="1"/>
    </xf>
    <xf numFmtId="165" fontId="49" fillId="0" borderId="14" xfId="1" applyFont="1" applyFill="1" applyBorder="1" applyAlignment="1">
      <alignment horizontal="center" vertical="center" wrapText="1"/>
    </xf>
    <xf numFmtId="0" fontId="49" fillId="0" borderId="14" xfId="0" applyFont="1" applyBorder="1" applyAlignment="1">
      <alignment horizontal="center" vertical="center" wrapText="1"/>
    </xf>
    <xf numFmtId="49" fontId="49" fillId="0" borderId="33" xfId="0" applyNumberFormat="1" applyFont="1" applyBorder="1" applyAlignment="1">
      <alignment horizontal="center" vertical="center" wrapText="1"/>
    </xf>
    <xf numFmtId="165" fontId="49" fillId="0" borderId="5" xfId="1" applyFont="1" applyFill="1" applyBorder="1" applyAlignment="1">
      <alignment horizontal="center" vertical="center" wrapText="1"/>
    </xf>
    <xf numFmtId="165" fontId="49" fillId="0" borderId="26" xfId="1" applyFont="1" applyFill="1" applyBorder="1" applyAlignment="1">
      <alignment horizontal="center" vertical="center" wrapText="1"/>
    </xf>
    <xf numFmtId="165" fontId="49" fillId="0" borderId="6" xfId="1" applyFont="1" applyFill="1" applyBorder="1" applyAlignment="1">
      <alignment horizontal="center" vertical="center" wrapText="1"/>
    </xf>
    <xf numFmtId="0" fontId="47" fillId="0" borderId="24" xfId="0" applyFont="1" applyBorder="1" applyAlignment="1">
      <alignment horizontal="center" vertical="center" wrapText="1"/>
    </xf>
    <xf numFmtId="172" fontId="49" fillId="0" borderId="26" xfId="1" applyNumberFormat="1" applyFont="1" applyFill="1" applyBorder="1" applyAlignment="1">
      <alignment horizontal="center" vertical="center" wrapText="1"/>
    </xf>
    <xf numFmtId="0" fontId="47" fillId="0" borderId="14" xfId="0" applyFont="1" applyBorder="1" applyAlignment="1">
      <alignment horizontal="center" vertical="center"/>
    </xf>
    <xf numFmtId="0" fontId="31" fillId="0" borderId="7" xfId="0" quotePrefix="1" applyFont="1" applyBorder="1" applyAlignment="1">
      <alignment horizontal="center" vertical="center" wrapText="1"/>
    </xf>
    <xf numFmtId="14" fontId="47" fillId="0" borderId="4" xfId="0" applyNumberFormat="1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/>
    </xf>
    <xf numFmtId="0" fontId="47" fillId="0" borderId="4" xfId="0" applyFont="1" applyBorder="1" applyAlignment="1">
      <alignment horizontal="center" vertical="center" wrapText="1"/>
    </xf>
    <xf numFmtId="0" fontId="47" fillId="0" borderId="4" xfId="0" quotePrefix="1" applyFont="1" applyBorder="1" applyAlignment="1">
      <alignment horizontal="center" vertical="center" wrapText="1"/>
    </xf>
    <xf numFmtId="165" fontId="47" fillId="0" borderId="4" xfId="1" applyFont="1" applyBorder="1" applyAlignment="1">
      <alignment horizontal="center" vertical="center"/>
    </xf>
    <xf numFmtId="165" fontId="46" fillId="0" borderId="0" xfId="1" applyFont="1" applyAlignment="1">
      <alignment vertical="center"/>
    </xf>
    <xf numFmtId="0" fontId="47" fillId="0" borderId="0" xfId="0" applyFont="1"/>
    <xf numFmtId="165" fontId="46" fillId="0" borderId="0" xfId="1" applyFont="1" applyFill="1" applyAlignment="1">
      <alignment horizontal="center" vertical="center"/>
    </xf>
    <xf numFmtId="165" fontId="34" fillId="0" borderId="0" xfId="1" applyFont="1" applyAlignment="1">
      <alignment vertical="center"/>
    </xf>
    <xf numFmtId="0" fontId="34" fillId="0" borderId="0" xfId="0" applyFont="1" applyAlignment="1">
      <alignment horizontal="center" vertical="center"/>
    </xf>
    <xf numFmtId="2" fontId="46" fillId="0" borderId="0" xfId="0" applyNumberFormat="1" applyFont="1" applyAlignment="1">
      <alignment horizontal="center" vertical="center"/>
    </xf>
    <xf numFmtId="165" fontId="46" fillId="0" borderId="0" xfId="1" applyFont="1" applyAlignment="1">
      <alignment horizontal="center" vertical="center"/>
    </xf>
    <xf numFmtId="164" fontId="47" fillId="0" borderId="0" xfId="2" applyFont="1" applyAlignment="1">
      <alignment horizontal="center" vertical="center"/>
    </xf>
    <xf numFmtId="164" fontId="51" fillId="0" borderId="0" xfId="2" applyFont="1" applyAlignment="1">
      <alignment horizontal="center" vertical="center"/>
    </xf>
    <xf numFmtId="0" fontId="14" fillId="0" borderId="0" xfId="0" pivotButton="1" applyFont="1"/>
    <xf numFmtId="168" fontId="14" fillId="0" borderId="0" xfId="0" applyNumberFormat="1" applyFont="1"/>
    <xf numFmtId="165" fontId="14" fillId="0" borderId="0" xfId="0" applyNumberFormat="1" applyFont="1" applyAlignment="1">
      <alignment vertical="center"/>
    </xf>
    <xf numFmtId="0" fontId="14" fillId="0" borderId="0" xfId="0" pivotButton="1" applyFont="1" applyAlignment="1">
      <alignment horizontal="center" vertical="center" wrapText="1"/>
    </xf>
    <xf numFmtId="0" fontId="42" fillId="0" borderId="0" xfId="0" applyFont="1" applyAlignment="1">
      <alignment horizontal="center" vertical="center"/>
    </xf>
    <xf numFmtId="0" fontId="42" fillId="0" borderId="0" xfId="0" applyFont="1" applyAlignment="1">
      <alignment horizontal="center" vertical="center" wrapText="1"/>
    </xf>
    <xf numFmtId="0" fontId="14" fillId="0" borderId="0" xfId="0" pivotButton="1" applyFont="1" applyAlignment="1">
      <alignment horizontal="center" vertical="center"/>
    </xf>
    <xf numFmtId="0" fontId="35" fillId="0" borderId="39" xfId="0" applyFont="1" applyBorder="1" applyAlignment="1">
      <alignment horizontal="center" vertical="center" wrapText="1"/>
    </xf>
    <xf numFmtId="165" fontId="36" fillId="0" borderId="40" xfId="1" applyFont="1" applyBorder="1" applyAlignment="1">
      <alignment horizontal="center" vertical="center" wrapText="1"/>
    </xf>
    <xf numFmtId="0" fontId="36" fillId="0" borderId="40" xfId="0" applyFont="1" applyBorder="1" applyAlignment="1">
      <alignment horizontal="center" vertical="center" wrapText="1"/>
    </xf>
    <xf numFmtId="0" fontId="34" fillId="0" borderId="17" xfId="4" applyFont="1" applyFill="1" applyBorder="1" applyAlignment="1" applyProtection="1">
      <alignment horizontal="center" vertical="center" wrapText="1"/>
    </xf>
    <xf numFmtId="0" fontId="34" fillId="0" borderId="18" xfId="4" applyFont="1" applyFill="1" applyBorder="1" applyAlignment="1" applyProtection="1">
      <alignment horizontal="center" vertical="center" wrapText="1"/>
    </xf>
    <xf numFmtId="0" fontId="34" fillId="0" borderId="19" xfId="4" applyFont="1" applyFill="1" applyBorder="1" applyAlignment="1" applyProtection="1">
      <alignment horizontal="center" vertical="center" wrapText="1"/>
    </xf>
    <xf numFmtId="0" fontId="34" fillId="0" borderId="11" xfId="4" applyFont="1" applyFill="1" applyBorder="1" applyAlignment="1" applyProtection="1">
      <alignment horizontal="center" vertical="center" wrapText="1"/>
    </xf>
    <xf numFmtId="0" fontId="34" fillId="0" borderId="13" xfId="4" applyFont="1" applyFill="1" applyBorder="1" applyAlignment="1" applyProtection="1">
      <alignment horizontal="center" vertical="center" wrapText="1"/>
    </xf>
    <xf numFmtId="0" fontId="26" fillId="0" borderId="15" xfId="20" applyFont="1" applyBorder="1" applyAlignment="1">
      <alignment horizontal="center" vertical="center"/>
    </xf>
    <xf numFmtId="0" fontId="26" fillId="0" borderId="0" xfId="20" applyFont="1" applyAlignment="1">
      <alignment horizontal="center" vertical="center"/>
    </xf>
    <xf numFmtId="0" fontId="26" fillId="0" borderId="16" xfId="20" applyFont="1" applyBorder="1" applyAlignment="1">
      <alignment horizontal="center" vertical="center"/>
    </xf>
    <xf numFmtId="0" fontId="27" fillId="0" borderId="15" xfId="20" applyFont="1" applyBorder="1" applyAlignment="1">
      <alignment horizontal="center"/>
    </xf>
    <xf numFmtId="0" fontId="27" fillId="0" borderId="0" xfId="20" applyFont="1" applyAlignment="1">
      <alignment horizontal="center"/>
    </xf>
    <xf numFmtId="0" fontId="27" fillId="0" borderId="16" xfId="20" applyFont="1" applyBorder="1" applyAlignment="1">
      <alignment horizontal="center"/>
    </xf>
    <xf numFmtId="0" fontId="28" fillId="0" borderId="11" xfId="20" applyFont="1" applyBorder="1" applyAlignment="1">
      <alignment horizontal="center"/>
    </xf>
    <xf numFmtId="0" fontId="28" fillId="0" borderId="12" xfId="20" applyFont="1" applyBorder="1" applyAlignment="1">
      <alignment horizontal="center"/>
    </xf>
    <xf numFmtId="14" fontId="32" fillId="0" borderId="12" xfId="20" applyNumberFormat="1" applyFont="1" applyBorder="1" applyAlignment="1">
      <alignment horizontal="center"/>
    </xf>
    <xf numFmtId="14" fontId="32" fillId="0" borderId="13" xfId="20" applyNumberFormat="1" applyFont="1" applyBorder="1" applyAlignment="1">
      <alignment horizontal="center"/>
    </xf>
    <xf numFmtId="0" fontId="30" fillId="0" borderId="15" xfId="20" applyFont="1" applyBorder="1" applyAlignment="1">
      <alignment horizontal="center"/>
    </xf>
    <xf numFmtId="0" fontId="30" fillId="0" borderId="0" xfId="20" applyFont="1" applyAlignment="1">
      <alignment horizontal="center"/>
    </xf>
    <xf numFmtId="0" fontId="30" fillId="0" borderId="16" xfId="20" applyFont="1" applyBorder="1" applyAlignment="1">
      <alignment horizontal="center"/>
    </xf>
    <xf numFmtId="0" fontId="46" fillId="0" borderId="0" xfId="0" applyFont="1" applyAlignment="1">
      <alignment horizontal="center" vertical="center"/>
    </xf>
    <xf numFmtId="0" fontId="48" fillId="0" borderId="0" xfId="0" applyFont="1" applyAlignment="1">
      <alignment horizontal="center" vertical="center"/>
    </xf>
    <xf numFmtId="0" fontId="8" fillId="0" borderId="0" xfId="0" applyFont="1" applyAlignment="1">
      <alignment horizontal="center"/>
    </xf>
    <xf numFmtId="0" fontId="17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36" fillId="0" borderId="38" xfId="0" applyFont="1" applyBorder="1" applyAlignment="1">
      <alignment horizontal="center" vertical="center" wrapText="1"/>
    </xf>
    <xf numFmtId="0" fontId="36" fillId="0" borderId="43" xfId="0" applyFont="1" applyBorder="1" applyAlignment="1">
      <alignment horizontal="center" vertical="center" wrapText="1"/>
    </xf>
    <xf numFmtId="0" fontId="36" fillId="0" borderId="41" xfId="0" applyFont="1" applyBorder="1" applyAlignment="1">
      <alignment horizontal="center" vertical="center" wrapText="1"/>
    </xf>
    <xf numFmtId="0" fontId="36" fillId="0" borderId="42" xfId="0" applyFont="1" applyBorder="1" applyAlignment="1">
      <alignment horizontal="center" vertical="center" wrapText="1"/>
    </xf>
    <xf numFmtId="0" fontId="13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53" fillId="0" borderId="0" xfId="0" pivotButton="1" applyFont="1" applyBorder="1"/>
    <xf numFmtId="0" fontId="52" fillId="0" borderId="0" xfId="0" applyFont="1" applyBorder="1"/>
    <xf numFmtId="0" fontId="52" fillId="0" borderId="0" xfId="0" pivotButton="1" applyFont="1" applyBorder="1" applyAlignment="1">
      <alignment horizontal="left"/>
    </xf>
    <xf numFmtId="0" fontId="52" fillId="0" borderId="0" xfId="0" pivotButton="1" applyFont="1" applyBorder="1"/>
    <xf numFmtId="165" fontId="52" fillId="0" borderId="0" xfId="0" applyNumberFormat="1" applyFont="1" applyBorder="1"/>
    <xf numFmtId="0" fontId="52" fillId="0" borderId="0" xfId="0" applyFont="1" applyBorder="1" applyAlignment="1">
      <alignment horizontal="left"/>
    </xf>
  </cellXfs>
  <cellStyles count="27">
    <cellStyle name="Millares" xfId="1" builtinId="3"/>
    <cellStyle name="Millares 2" xfId="6" xr:uid="{00000000-0005-0000-0000-000001000000}"/>
    <cellStyle name="Millares 2 2" xfId="22" xr:uid="{64E1BEEB-F251-4A49-8069-2F9B416FB26B}"/>
    <cellStyle name="Millares 2 3" xfId="23" xr:uid="{4626D1A2-695C-46D8-BCF3-2B7DE76E165D}"/>
    <cellStyle name="Millares 3" xfId="13" xr:uid="{00000000-0005-0000-0000-000002000000}"/>
    <cellStyle name="Millares 3 2" xfId="19" xr:uid="{00000000-0005-0000-0000-000003000000}"/>
    <cellStyle name="Millares 3 2 2" xfId="24" xr:uid="{BFD33A32-1DE8-4A4D-B640-C214E5FB40E1}"/>
    <cellStyle name="Millares 4" xfId="26" xr:uid="{B3DDCB99-AA66-48A5-BF89-9E403D919315}"/>
    <cellStyle name="Moneda" xfId="2" builtinId="4"/>
    <cellStyle name="Moneda 2" xfId="16" xr:uid="{00000000-0005-0000-0000-000005000000}"/>
    <cellStyle name="Normal" xfId="0" builtinId="0"/>
    <cellStyle name="Normal 2" xfId="7" xr:uid="{00000000-0005-0000-0000-000007000000}"/>
    <cellStyle name="Normal 2 2" xfId="11" xr:uid="{00000000-0005-0000-0000-000008000000}"/>
    <cellStyle name="Normal 2 3" xfId="20" xr:uid="{25A50595-B0A2-46C1-AE7F-47A04AA27AD3}"/>
    <cellStyle name="Normal 3" xfId="4" xr:uid="{00000000-0005-0000-0000-000009000000}"/>
    <cellStyle name="Normal 3 2" xfId="8" xr:uid="{00000000-0005-0000-0000-00000A000000}"/>
    <cellStyle name="Normal 3 2 2" xfId="15" xr:uid="{00000000-0005-0000-0000-00000B000000}"/>
    <cellStyle name="Normal 3 3" xfId="5" xr:uid="{00000000-0005-0000-0000-00000C000000}"/>
    <cellStyle name="Normal 3 3 2" xfId="17" xr:uid="{00000000-0005-0000-0000-00000D000000}"/>
    <cellStyle name="Normal 3 4" xfId="18" xr:uid="{00000000-0005-0000-0000-00000E000000}"/>
    <cellStyle name="Normal 4" xfId="9" xr:uid="{00000000-0005-0000-0000-00000F000000}"/>
    <cellStyle name="Normal 5" xfId="10" xr:uid="{00000000-0005-0000-0000-000010000000}"/>
    <cellStyle name="Normal 5 2" xfId="14" xr:uid="{00000000-0005-0000-0000-000011000000}"/>
    <cellStyle name="Normal 6" xfId="21" xr:uid="{D7B2B869-9E1D-4675-A427-08B40DF5DFC2}"/>
    <cellStyle name="Normal 7" xfId="25" xr:uid="{CA5E1C72-6CC2-4391-A42C-6195658B490D}"/>
    <cellStyle name="Normal 9" xfId="12" xr:uid="{00000000-0005-0000-0000-000012000000}"/>
    <cellStyle name="Porcentaje" xfId="3" builtinId="5"/>
  </cellStyles>
  <dxfs count="86">
    <dxf>
      <numFmt numFmtId="165" formatCode="_(* #,##0.00_);_(* \(#,##0.00\);_(* &quot;-&quot;??_);_(@_)"/>
    </dxf>
    <dxf>
      <font>
        <name val="Arial"/>
        <scheme val="none"/>
      </font>
    </dxf>
    <dxf>
      <font>
        <sz val="11"/>
      </font>
    </dxf>
    <dxf>
      <alignment horizontal="left" readingOrder="0"/>
    </dxf>
    <dxf>
      <alignment horizontal="left" readingOrder="0"/>
    </dxf>
    <dxf>
      <font>
        <sz val="10"/>
      </font>
    </dxf>
    <dxf>
      <font>
        <name val="Arial"/>
        <scheme val="none"/>
      </font>
    </dxf>
    <dxf>
      <font>
        <b/>
      </font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numFmt numFmtId="165" formatCode="_(* #,##0.00_);_(* \(#,##0.00\);_(* &quot;-&quot;??_);_(@_)"/>
    </dxf>
    <dxf>
      <font>
        <name val="Arial"/>
        <scheme val="none"/>
      </font>
    </dxf>
    <dxf>
      <font>
        <sz val="11"/>
      </font>
    </dxf>
    <dxf>
      <alignment horizontal="left" readingOrder="0"/>
    </dxf>
    <dxf>
      <alignment horizontal="left" readingOrder="0"/>
    </dxf>
    <dxf>
      <font>
        <sz val="10"/>
      </font>
    </dxf>
    <dxf>
      <font>
        <name val="Arial"/>
        <scheme val="none"/>
      </font>
    </dxf>
    <dxf>
      <font>
        <b/>
      </font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font>
        <sz val="10"/>
      </font>
    </dxf>
    <dxf>
      <font>
        <sz val="10"/>
      </font>
    </dxf>
    <dxf>
      <alignment horizontal="center"/>
    </dxf>
    <dxf>
      <alignment horizontal="center"/>
    </dxf>
    <dxf>
      <font>
        <color auto="1"/>
      </font>
    </dxf>
    <dxf>
      <fill>
        <patternFill patternType="none">
          <bgColor auto="1"/>
        </patternFill>
      </fill>
    </dxf>
    <dxf>
      <font>
        <color rgb="FFFF0000"/>
      </font>
    </dxf>
    <dxf>
      <fill>
        <patternFill>
          <bgColor rgb="FF92D050"/>
        </patternFill>
      </fill>
    </dxf>
    <dxf>
      <alignment horizontal="left"/>
    </dxf>
    <dxf>
      <font>
        <sz val="9"/>
      </font>
    </dxf>
    <dxf>
      <alignment wrapText="1"/>
    </dxf>
    <dxf>
      <font>
        <color auto="1"/>
      </font>
    </dxf>
    <dxf>
      <fill>
        <patternFill>
          <bgColor rgb="FFFFFF00"/>
        </patternFill>
      </fill>
    </dxf>
    <dxf>
      <alignment vertical="center"/>
    </dxf>
    <dxf>
      <alignment vertical="center"/>
    </dxf>
    <dxf>
      <font>
        <b val="0"/>
      </font>
    </dxf>
    <dxf>
      <alignment horizontal="center"/>
    </dxf>
    <dxf>
      <alignment vertical="center"/>
    </dxf>
    <dxf>
      <font>
        <color theme="0"/>
      </font>
    </dxf>
    <dxf>
      <alignment vertical="bottom"/>
    </dxf>
    <dxf>
      <fill>
        <patternFill patternType="solid">
          <bgColor rgb="FFFF3399"/>
        </patternFill>
      </fill>
    </dxf>
    <dxf>
      <fill>
        <patternFill>
          <bgColor rgb="FFFF3399"/>
        </patternFill>
      </fill>
    </dxf>
    <dxf>
      <fill>
        <patternFill patternType="solid">
          <bgColor theme="7" tint="0.39997558519241921"/>
        </patternFill>
      </fill>
    </dxf>
    <dxf>
      <fill>
        <patternFill patternType="solid">
          <bgColor theme="7" tint="0.39997558519241921"/>
        </patternFill>
      </fill>
    </dxf>
    <dxf>
      <alignment vertical="center" readingOrder="0"/>
    </dxf>
    <dxf>
      <alignment vertical="center" readingOrder="0"/>
    </dxf>
    <dxf>
      <alignment vertical="center" readingOrder="0"/>
    </dxf>
    <dxf>
      <alignment vertic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horizontal="center" readingOrder="0"/>
    </dxf>
    <dxf>
      <alignment wrapText="1" readingOrder="0"/>
    </dxf>
    <dxf>
      <alignment wrapText="1" readingOrder="0"/>
    </dxf>
    <dxf>
      <alignment wrapText="1" readingOrder="0"/>
    </dxf>
    <dxf>
      <alignment wrapText="1" readingOrder="0"/>
    </dxf>
    <dxf>
      <alignment vertical="center" readingOrder="0"/>
    </dxf>
    <dxf>
      <alignment vertical="center" readingOrder="0"/>
    </dxf>
    <dxf>
      <font>
        <sz val="10"/>
      </font>
    </dxf>
    <dxf>
      <font>
        <name val="Arial Narrow"/>
        <scheme val="none"/>
      </font>
    </dxf>
    <dxf>
      <numFmt numFmtId="165" formatCode="_(* #,##0.00_);_(* \(#,##0.00\);_(* &quot;-&quot;??_);_(@_)"/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border>
        <right/>
      </border>
    </dxf>
    <dxf>
      <font>
        <b/>
      </font>
    </dxf>
    <dxf>
      <font>
        <name val="Arial"/>
        <scheme val="none"/>
      </font>
    </dxf>
    <dxf>
      <font>
        <sz val="10"/>
      </font>
    </dxf>
    <dxf>
      <alignment horizontal="left" readingOrder="0"/>
    </dxf>
    <dxf>
      <alignment horizontal="left" readingOrder="0"/>
    </dxf>
    <dxf>
      <font>
        <sz val="11"/>
      </font>
    </dxf>
    <dxf>
      <font>
        <name val="Arial"/>
        <scheme val="none"/>
      </font>
    </dxf>
    <dxf>
      <numFmt numFmtId="165" formatCode="_(* #,##0.00_);_(* \(#,##0.00\);_(* &quot;-&quot;??_);_(@_)"/>
    </dxf>
  </dxfs>
  <tableStyles count="0" defaultTableStyle="TableStyleMedium2" defaultPivotStyle="PivotStyleLight16"/>
  <colors>
    <mruColors>
      <color rgb="FF00FF00"/>
      <color rgb="FF66FFFF"/>
      <color rgb="FFFF3399"/>
      <color rgb="FF00CC66"/>
      <color rgb="FFFF9933"/>
      <color rgb="FF33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pivotCacheDefinition" Target="pivotCache/pivotCacheDefinition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pivotCacheDefinition" Target="pivotCache/pivotCacheDefinition1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s-ES"/>
  <c:roundedCorners val="0"/>
  <mc:AlternateContent xmlns:mc="http://schemas.openxmlformats.org/markup-compatibility/2006">
    <mc:Choice xmlns:c14="http://schemas.microsoft.com/office/drawing/2007/8/2/chart" Requires="c14">
      <c14:style val="105"/>
    </mc:Choice>
    <mc:Fallback>
      <c:style val="5"/>
    </mc:Fallback>
  </mc:AlternateContent>
  <c:pivotSource>
    <c:name>[Porcentaje de ejecución del PAC Guayas enero diciembre 2022.xlsx]Resumen por monto!Tabla dinámica2</c:name>
    <c:fmtId val="3"/>
  </c:pivotSource>
  <c:chart>
    <c:title>
      <c:tx>
        <c:rich>
          <a:bodyPr rot="0" spcFirstLastPara="1" vertOverflow="ellipsis" vert="horz" wrap="square" anchor="ctr" anchorCtr="1"/>
          <a:lstStyle/>
          <a:p>
            <a:pPr>
              <a:defRPr sz="20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j-lt"/>
                <a:ea typeface="+mj-ea"/>
                <a:cs typeface="+mj-cs"/>
              </a:defRPr>
            </a:pPr>
            <a:r>
              <a:rPr lang="en-US"/>
              <a:t> Montos certificados</a:t>
            </a:r>
          </a:p>
        </c:rich>
      </c:tx>
      <c:layout>
        <c:manualLayout>
          <c:xMode val="edge"/>
          <c:yMode val="edge"/>
          <c:x val="0.41888888888888887"/>
          <c:y val="9.7773492599139394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2000" b="0" i="0" u="none" strike="noStrike" kern="1200" cap="none" spc="0" normalizeH="0" baseline="0">
              <a:solidFill>
                <a:schemeClr val="tx1">
                  <a:lumMod val="65000"/>
                  <a:lumOff val="35000"/>
                </a:schemeClr>
              </a:solidFill>
              <a:latin typeface="+mj-lt"/>
              <a:ea typeface="+mj-ea"/>
              <a:cs typeface="+mj-cs"/>
            </a:defRPr>
          </a:pPr>
          <a:endParaRPr lang="es-EC"/>
        </a:p>
      </c:txPr>
    </c:title>
    <c:autoTitleDeleted val="0"/>
    <c:pivotFmts>
      <c:pivotFmt>
        <c:idx val="0"/>
      </c:pivotFmt>
      <c:pivotFmt>
        <c:idx val="1"/>
        <c:dLbl>
          <c:idx val="0"/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2"/>
        <c:spPr>
          <a:solidFill>
            <a:schemeClr val="accent3"/>
          </a:solidFill>
          <a:ln>
            <a:noFill/>
          </a:ln>
          <a:effectLst/>
        </c:spPr>
        <c:marker>
          <c:spPr>
            <a:solidFill>
              <a:schemeClr val="accent3"/>
            </a:solidFill>
            <a:ln>
              <a:noFill/>
            </a:ln>
            <a:effectLst/>
          </c:spPr>
        </c:marker>
      </c:pivotFmt>
      <c:pivotFmt>
        <c:idx val="3"/>
        <c:spPr>
          <a:ln w="38100" cap="rnd">
            <a:solidFill>
              <a:schemeClr val="accent3"/>
            </a:solidFill>
            <a:round/>
          </a:ln>
          <a:effectLst/>
        </c:spPr>
        <c:marker>
          <c:symbol val="circle"/>
          <c:size val="8"/>
          <c:spPr>
            <a:solidFill>
              <a:schemeClr val="accent3"/>
            </a:solidFill>
            <a:ln>
              <a:noFill/>
            </a:ln>
            <a:effectLst/>
          </c:spPr>
        </c:marker>
        <c:dLbl>
          <c:idx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lIns="38100" tIns="19050" rIns="38100" bIns="19050" anchor="ctr" anchorCtr="1">
              <a:spAutoFit/>
            </a:bodyPr>
            <a:lstStyle/>
            <a:p>
              <a:pPr>
                <a:defRPr sz="900" b="0" i="0" u="none" strike="noStrike" kern="1200" baseline="0">
                  <a:solidFill>
                    <a:schemeClr val="tx1">
                      <a:lumMod val="75000"/>
                      <a:lumOff val="2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s-EC"/>
            </a:p>
          </c:txPr>
          <c:dLblPos val="ctr"/>
          <c:showLegendKey val="0"/>
          <c:showVal val="1"/>
          <c:showCatName val="0"/>
          <c:showSerName val="0"/>
          <c:showPercent val="0"/>
          <c:showBubbleSize val="0"/>
          <c:extLst>
            <c:ext xmlns:c15="http://schemas.microsoft.com/office/drawing/2012/chart" uri="{CE6537A1-D6FC-4f65-9D91-7224C49458BB}"/>
          </c:extLst>
        </c:dLbl>
      </c:pivotFmt>
      <c:pivotFmt>
        <c:idx val="4"/>
        <c:spPr>
          <a:ln w="38100" cap="rnd">
            <a:solidFill>
              <a:schemeClr val="accent3"/>
            </a:solidFill>
            <a:round/>
          </a:ln>
          <a:effectLst/>
        </c:spPr>
        <c:marker>
          <c:symbol val="circle"/>
          <c:size val="8"/>
          <c:spPr>
            <a:solidFill>
              <a:schemeClr val="accent3"/>
            </a:solidFill>
            <a:ln>
              <a:noFill/>
            </a:ln>
            <a:effectLst/>
          </c:spPr>
        </c:marker>
      </c:pivotFmt>
    </c:pivotFmts>
    <c:plotArea>
      <c:layout/>
      <c:lineChart>
        <c:grouping val="stacked"/>
        <c:varyColors val="0"/>
        <c:ser>
          <c:idx val="0"/>
          <c:order val="0"/>
          <c:tx>
            <c:strRef>
              <c:f>'Resumen por monto'!$C$27:$C$28</c:f>
              <c:strCache>
                <c:ptCount val="1"/>
                <c:pt idx="0">
                  <c:v>Total</c:v>
                </c:pt>
              </c:strCache>
            </c:strRef>
          </c:tx>
          <c:spPr>
            <a:ln w="3810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8"/>
            <c:spPr>
              <a:solidFill>
                <a:schemeClr val="accent3"/>
              </a:solidFill>
              <a:ln>
                <a:noFill/>
              </a:ln>
              <a:effectLst/>
            </c:spPr>
          </c:marker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es-EC"/>
              </a:p>
            </c:txPr>
            <c:dLblPos val="ctr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</a:ln>
                    <a:effectLst/>
                  </c:spPr>
                </c15:leaderLines>
              </c:ext>
            </c:extLst>
          </c:dLbls>
          <c:cat>
            <c:strRef>
              <c:f>'Resumen por monto'!$B$29:$B$35</c:f>
              <c:strCache>
                <c:ptCount val="6"/>
                <c:pt idx="0">
                  <c:v>I</c:v>
                </c:pt>
                <c:pt idx="1">
                  <c:v>II</c:v>
                </c:pt>
                <c:pt idx="2">
                  <c:v>III</c:v>
                </c:pt>
                <c:pt idx="3">
                  <c:v>IV</c:v>
                </c:pt>
                <c:pt idx="4">
                  <c:v>V</c:v>
                </c:pt>
                <c:pt idx="5">
                  <c:v>VI</c:v>
                </c:pt>
              </c:strCache>
            </c:strRef>
          </c:cat>
          <c:val>
            <c:numRef>
              <c:f>'Resumen por monto'!$C$29:$C$35</c:f>
              <c:numCache>
                <c:formatCode>_(* #,##0.00_);_(* \(#,##0.00\);_(* "-"??_);_(@_)</c:formatCode>
                <c:ptCount val="6"/>
                <c:pt idx="0">
                  <c:v>10817.619999999999</c:v>
                </c:pt>
                <c:pt idx="1">
                  <c:v>77254.69</c:v>
                </c:pt>
                <c:pt idx="2">
                  <c:v>8756.43</c:v>
                </c:pt>
                <c:pt idx="3">
                  <c:v>9090.7900000000009</c:v>
                </c:pt>
                <c:pt idx="4">
                  <c:v>2051.6800000000003</c:v>
                </c:pt>
                <c:pt idx="5">
                  <c:v>28446.039999999997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1-2645-4054-978B-8B4C77C9D611}"/>
            </c:ext>
          </c:extLst>
        </c:ser>
        <c:dLbls>
          <c:dLblPos val="ctr"/>
          <c:showLegendKey val="0"/>
          <c:showVal val="1"/>
          <c:showCatName val="0"/>
          <c:showSerName val="0"/>
          <c:showPercent val="0"/>
          <c:showBubbleSize val="0"/>
        </c:dLbls>
        <c:marker val="1"/>
        <c:smooth val="0"/>
        <c:axId val="202214912"/>
        <c:axId val="91409792"/>
      </c:lineChart>
      <c:catAx>
        <c:axId val="202214912"/>
        <c:scaling>
          <c:orientation val="minMax"/>
        </c:scaling>
        <c:delete val="0"/>
        <c:axPos val="b"/>
        <c:numFmt formatCode="General" sourceLinked="0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cap="none" spc="0" normalizeH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91409792"/>
        <c:crosses val="autoZero"/>
        <c:auto val="1"/>
        <c:lblAlgn val="ctr"/>
        <c:lblOffset val="100"/>
        <c:noMultiLvlLbl val="0"/>
      </c:catAx>
      <c:valAx>
        <c:axId val="9140979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minorGridlines>
          <c:spPr>
            <a:ln w="9525" cap="flat" cmpd="sng" algn="ctr">
              <a:solidFill>
                <a:schemeClr val="tx1">
                  <a:lumMod val="5000"/>
                  <a:lumOff val="95000"/>
                </a:schemeClr>
              </a:solidFill>
              <a:round/>
            </a:ln>
            <a:effectLst/>
          </c:spPr>
        </c:minorGridlines>
        <c:numFmt formatCode="_(* #,##0.00_);_(* \(#,##0.00\);_(* &quot;-&quot;??_);_(@_)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s-EC"/>
          </a:p>
        </c:txPr>
        <c:crossAx val="202214912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r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s-EC"/>
        </a:p>
      </c:txPr>
    </c:legend>
    <c:plotVisOnly val="1"/>
    <c:dispBlanksAs val="zero"/>
    <c:showDLblsOverMax val="0"/>
  </c:chart>
  <c:spPr>
    <a:solidFill>
      <a:schemeClr val="bg1"/>
    </a:solidFill>
    <a:ln w="9525" cap="flat" cmpd="sng" algn="ctr">
      <a:noFill/>
      <a:round/>
    </a:ln>
    <a:effectLst/>
  </c:spPr>
  <c:txPr>
    <a:bodyPr/>
    <a:lstStyle/>
    <a:p>
      <a:pPr>
        <a:defRPr/>
      </a:pPr>
      <a:endParaRPr lang="es-EC"/>
    </a:p>
  </c:txPr>
  <c:printSettings>
    <c:headerFooter/>
    <c:pageMargins b="0.75" l="0.7" r="0.7" t="0.75" header="0.3" footer="0.3"/>
    <c:pageSetup/>
  </c:printSettings>
  <c:extLst>
    <c:ext xmlns:c14="http://schemas.microsoft.com/office/drawing/2007/8/2/chart" uri="{781A3756-C4B2-4CAC-9D66-4F8BD8637D16}">
      <c14:pivotOptions>
        <c14:dropZoneFilter val="1"/>
        <c14:dropZoneCategories val="1"/>
        <c14:dropZoneData val="1"/>
        <c14:dropZoneSeries val="1"/>
        <c14:dropZonesVisible val="1"/>
      </c14:pivotOptions>
    </c:ext>
  </c:extLst>
</c:chartSpace>
</file>

<file path=xl/charts/colors1.xml><?xml version="1.0" encoding="utf-8"?>
<cs:colorStyle xmlns:cs="http://schemas.microsoft.com/office/drawing/2012/chartStyle" xmlns:a="http://schemas.openxmlformats.org/drawingml/2006/main" meth="withinLinear" id="16">
  <a:schemeClr val="accent3"/>
</cs:colorStyle>
</file>

<file path=xl/charts/style1.xml><?xml version="1.0" encoding="utf-8"?>
<cs:chartStyle xmlns:cs="http://schemas.microsoft.com/office/drawing/2012/chartStyle" xmlns:a="http://schemas.openxmlformats.org/drawingml/2006/main" id="235">
  <cs:axisTitle>
    <cs:lnRef idx="0"/>
    <cs:fillRef idx="0"/>
    <cs:effectRef idx="0"/>
    <cs:fontRef idx="minor">
      <a:schemeClr val="tx1">
        <a:lumMod val="65000"/>
        <a:lumOff val="35000"/>
      </a:schemeClr>
    </cs:fontRef>
    <cs:defRPr sz="900" kern="1200" cap="all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b="0" kern="1200" cap="none" spc="0" normalizeH="0" baseline="0"/>
  </cs:categoryAxis>
  <cs:chartArea mods="allowNoFillOverride allowNoLineOverride">
    <cs:lnRef idx="0"/>
    <cs:fillRef idx="0"/>
    <cs:effectRef idx="0"/>
    <cs:fontRef idx="minor">
      <a:schemeClr val="dk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75000"/>
        <a:lumOff val="25000"/>
      </a:schemeClr>
    </cs:fontRef>
    <cs:spPr>
      <a:solidFill>
        <a:schemeClr val="dk1">
          <a:lumMod val="15000"/>
          <a:lumOff val="85000"/>
        </a:schemeClr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>
  <cs:dataPoint3D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3D>
  <cs:dataPointLine>
    <cs:lnRef idx="0">
      <cs:styleClr val="auto"/>
    </cs:lnRef>
    <cs:fillRef idx="0"/>
    <cs:effectRef idx="0"/>
    <cs:fontRef idx="minor">
      <a:schemeClr val="dk1"/>
    </cs:fontRef>
    <cs:spPr>
      <a:ln w="38100" cap="rnd">
        <a:solidFill>
          <a:schemeClr val="phClr"/>
        </a:solidFill>
        <a:round/>
      </a:ln>
    </cs:spPr>
  </cs:dataPointLine>
  <cs:dataPointMarker>
    <cs:lnRef idx="0"/>
    <cs:fillRef idx="0">
      <cs:styleClr val="auto"/>
    </cs:fillRef>
    <cs:effectRef idx="0"/>
    <cs:fontRef idx="minor">
      <a:schemeClr val="dk1"/>
    </cs:fontRef>
    <cs:spPr>
      <a:solidFill>
        <a:schemeClr val="phClr"/>
      </a:solidFill>
    </cs:spPr>
  </cs:dataPointMarker>
  <cs:dataPointMarkerLayout symbol="circle" size="8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ln w="9525">
        <a:solidFill>
          <a:schemeClr val="tx1">
            <a:lumMod val="15000"/>
            <a:lumOff val="85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75000"/>
          <a:lumOff val="25000"/>
        </a:schemeClr>
      </a:solidFill>
      <a:ln w="9525">
        <a:solidFill>
          <a:schemeClr val="tx1">
            <a:lumMod val="50000"/>
            <a:lumOff val="50000"/>
          </a:schemeClr>
        </a:solidFill>
      </a:ln>
    </cs:spPr>
  </cs:downBar>
  <cs:drop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round/>
      </a:ln>
    </cs:spPr>
  </cs:errorBar>
  <cs:floor>
    <cs:lnRef idx="0"/>
    <cs:fillRef idx="0"/>
    <cs:effectRef idx="0"/>
    <cs:fontRef idx="minor">
      <a:schemeClr val="dk1"/>
    </cs:fontRef>
  </cs:floor>
  <cs:gridlineMaj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dk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50000"/>
            <a:lumOff val="50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dk1"/>
    </cs:fontRef>
  </cs:plotArea>
  <cs:plotArea3D mods="allowNoFillOverride allowNoLineOverride">
    <cs:lnRef idx="0"/>
    <cs:fillRef idx="0"/>
    <cs:effectRef idx="0"/>
    <cs:fontRef idx="minor">
      <a:schemeClr val="dk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dk1"/>
    </cs:fontRef>
    <cs:spPr>
      <a:ln w="9525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ajor">
      <a:schemeClr val="tx1">
        <a:lumMod val="65000"/>
        <a:lumOff val="35000"/>
      </a:schemeClr>
    </cs:fontRef>
    <cs:defRPr sz="2000" b="0" kern="1200" cap="none" spc="0" normalizeH="0" baseline="0"/>
  </cs:title>
  <cs:trendline>
    <cs:lnRef idx="0">
      <cs:styleClr val="auto"/>
    </cs:lnRef>
    <cs:fillRef idx="0"/>
    <cs:effectRef idx="0"/>
    <cs:fontRef idx="minor">
      <a:schemeClr val="dk1"/>
    </cs:fontRef>
    <cs:spPr>
      <a:ln w="19050" cap="rnd">
        <a:solidFill>
          <a:schemeClr val="phClr"/>
        </a:solidFill>
        <a:round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50000"/>
            <a:lumOff val="50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dk1"/>
    </cs:fontRef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209550</xdr:colOff>
      <xdr:row>27</xdr:row>
      <xdr:rowOff>166687</xdr:rowOff>
    </xdr:from>
    <xdr:to>
      <xdr:col>7</xdr:col>
      <xdr:colOff>866775</xdr:colOff>
      <xdr:row>42</xdr:row>
      <xdr:rowOff>176212</xdr:rowOff>
    </xdr:to>
    <xdr:graphicFrame macro="">
      <xdr:nvGraphicFramePr>
        <xdr:cNvPr id="5" name="4 Gráfico">
          <a:extLst>
            <a:ext uri="{FF2B5EF4-FFF2-40B4-BE49-F238E27FC236}">
              <a16:creationId xmlns:a16="http://schemas.microsoft.com/office/drawing/2014/main" id="{00000000-0008-0000-0200-000005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pivotCache/_rels/pivotCacheDefinition1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1.xml"/></Relationships>
</file>

<file path=xl/pivotCache/_rels/pivotCacheDefinition2.xml.rels><?xml version="1.0" encoding="UTF-8" standalone="yes"?>
<Relationships xmlns="http://schemas.openxmlformats.org/package/2006/relationships"><Relationship Id="rId1" Type="http://schemas.openxmlformats.org/officeDocument/2006/relationships/pivotCacheRecords" Target="pivotCacheRecords2.xml"/></Relationships>
</file>

<file path=xl/pivotCache/pivotCacheDefinition1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UARIO" refreshedDate="44916.438901851849" createdVersion="8" refreshedVersion="8" minRefreshableVersion="3" recordCount="68" xr:uid="{0F05A6D8-447D-433B-967B-BFCEF8024F64}">
  <cacheSource type="worksheet">
    <worksheetSource ref="A13:AK81" sheet="PAC 11 Dist 5"/>
  </cacheSource>
  <cacheFields count="37">
    <cacheField name="EJERCICIO" numFmtId="0">
      <sharedItems containsSemiMixedTypes="0" containsString="0" containsNumber="1" containsInteger="1" minValue="2022" maxValue="2022"/>
    </cacheField>
    <cacheField name="ENTIDAD" numFmtId="0">
      <sharedItems containsSemiMixedTypes="0" containsString="0" containsNumber="1" containsInteger="1" minValue="334" maxValue="334"/>
    </cacheField>
    <cacheField name="UNIDAD EJECUTORA" numFmtId="49">
      <sharedItems/>
    </cacheField>
    <cacheField name="UNIDAD DESCONCENTRADA" numFmtId="49">
      <sharedItems/>
    </cacheField>
    <cacheField name="PROGRAMA" numFmtId="49">
      <sharedItems/>
    </cacheField>
    <cacheField name="SUBPROGRAMA" numFmtId="49">
      <sharedItems/>
    </cacheField>
    <cacheField name="PROYECTO" numFmtId="49">
      <sharedItems/>
    </cacheField>
    <cacheField name="ACTIVIDAD" numFmtId="49">
      <sharedItems/>
    </cacheField>
    <cacheField name="OBRAS" numFmtId="49">
      <sharedItems/>
    </cacheField>
    <cacheField name="GEOGRAFICO" numFmtId="49">
      <sharedItems count="1">
        <s v="0901"/>
      </sharedItems>
    </cacheField>
    <cacheField name="RENGLON" numFmtId="0">
      <sharedItems containsSemiMixedTypes="0" containsString="0" containsNumber="1" containsInteger="1" minValue="530202" maxValue="531407"/>
    </cacheField>
    <cacheField name="RENGLON AUXILIAR" numFmtId="49">
      <sharedItems/>
    </cacheField>
    <cacheField name="FUENTE" numFmtId="49">
      <sharedItems/>
    </cacheField>
    <cacheField name="ORGANISMO" numFmtId="49">
      <sharedItems/>
    </cacheField>
    <cacheField name="CORRELATIVO" numFmtId="49">
      <sharedItems/>
    </cacheField>
    <cacheField name="CODIGO CATEGORIA CPC A NIVEL 9" numFmtId="49">
      <sharedItems containsMixedTypes="1" containsNumber="1" containsInteger="1" minValue="881900011" maxValue="881900011"/>
    </cacheField>
    <cacheField name="TIPO COMPRA (Bien, obras, servicio o consultorIa)" numFmtId="0">
      <sharedItems/>
    </cacheField>
    <cacheField name="DETALLE DEL PRODUCTO _x000a_(Descripción de la contratación)" numFmtId="0">
      <sharedItems count="45">
        <s v="ADQUISICIÓN DE MATERIALES DE OFICINA Y ASEO PARA LA PROVINCIA DEL GUAYAS"/>
        <s v="CONTRATACIÓN DEL SERVICIO DE PODA DE ÁRBOLES DE LAS INSTALACIONES Y MANTENIMIENTO DE ÁREAS VERDES DE LA PROVINCIA DEL GUAYAS"/>
        <s v="ADQUISICIÓN DE ALCOHOL LÍQUIDO PARA LA PROVINCIA DEL GUAYAS"/>
        <s v="ADQUISICIÓN DE NEUMÁTICOS PARA LA PROVINCIA DEL GUAYAS"/>
        <s v="ADQUISICIÓN DE COMBUSTIBLE PARA LOS VEHÍCULOS DE LA PROVINCIA DEL GUAYAS"/>
        <s v="CONTRATACIÓN DE SERVICIO DE MANTENIMIENTO CORRECTIVO PARA REFRIGERADOR POLEKO DE LOS LABORATORIOS DE LA PROVINCIA DEL GUAYAS"/>
        <s v="CONTRATACIÓN DEL SERVICIO DE MANTENIMIENTO DISPENSADORES DE AGUA DE LA PROVINCIA DEL GUAYAS"/>
        <s v="ADQUISICIÓN DE BOTELLONES DE AGUA PURIFICADA PARA LA PROVINCIA DEL GUAYAS"/>
        <s v="CONTRATACIÓN DEL SERVICIO DE MANTENIMIENTO EQUIPOS DE CLIMATIZACIÓN DE LA PROVINCIA DEL GUAYAS"/>
        <s v="CONTRATACIÓN DEL SERVICIO DE REENCAUCHE DE LOS NEUMÁTICOS DE LA PROVINCIA DEL GUAYAS"/>
        <s v="CONTRATACIÓN DEL SERVICIO DE MANTENIMIENTOS PREVENTIVOS Y CORRECTIVOS DE VEHÍCULOS PARA LA PROVINCIA DEL GUAYAS"/>
        <s v="CONTRATACIÓN DEL SERVICIO DE ALQUILER DE EQUIPOS DE IMPRESIÓN PARA LA PROVINCIA DEL GUAYAS"/>
        <s v="ADQUISICIÓN DE MATERIALES DE FERRETERÍA PARA LA PROVINCIA DEL GUAYAS"/>
        <s v="CONTRATACIÓN DEL SERVICIO DE MANTENIMIENTO DE CERCA ELÉCTRICA DE LA PROVINCIA DEL GUAYAS"/>
        <s v="CONTRATACIÓN DEL SERVICIO DE MANTENIMIENTO PREVENTIVO DE SISTEMA DE ALARMAS CONTRA INCENDIOS DE LA PROVINCIA DEL GUAYAS"/>
        <s v="CONTRATACIÓN DEL SERVICIO DE FUMIGACIÓN Y DESRATIZACIÓN PARA LA PROVINCIA DE GUAYAS"/>
        <s v="ADQUISICIÓN DE REPUESTOS Y ACCESORIOS INFORMÁTICOS PARA LA PROVINCIA DEL GUAYAS"/>
        <s v="CONTRATACIÓN DEL SERVICIO DE LIMPIEZA DE POZOS SÉPTICOS DE LA PROVINCIA DE GUAYAS"/>
        <s v="ADQUISICIÓN DE PERCHAS PARA ARCHIVO PARA LA PROVINCIA DEL GUAYAS"/>
        <s v="CONTRATACIÓN DEL SERVICIO DE MANTENIMIENTO CORRECTIVO DE GERMINADORA DOBLE CÁMARA DE LA PROVINCIA DEL GUAYAS"/>
        <s v="ADQUISICIÓN DE RESMAS DE PAPEL BOND DE 75GR PARA LA PROVINCIA DEL GUAYAS"/>
        <s v="ADQUISICIÓN DE TÓNERS PARA LA PROVINCIA DEL GUAYAS"/>
        <s v="CONTRATACIÓN DEL SERVICIO DE MANTENIMIENTO CORRECTIVO DE SISTEMA DE ALARMAS CONTRA INCENDIOS DE LA PROVINCIA DEL GUAYAS"/>
        <s v="ADQUISICIÓN DE MATERIALES DE MANTENIMIENTO INFORMÁTICO PARA LA PROVINCIA DEL GUAYAS"/>
        <s v="CONTRATACIÓN DEL SERVICIO DE MANTENIMIENTO DE REFLECTORES DE LA PROVINCIA DEL GUAYAS"/>
        <s v="ADQUISICIÓN DE BALIZAS PARA LOS VEHÍCULOS DE LA PROVINCIA DEL GUAYAS"/>
        <s v="ADQUISICIÓN DE FORMATOS PREIMPRESOS PARA SANIDAD VEGETAL EN LA PROVINCIA DEL GUAYAS"/>
        <s v="CONTRATACIÓN DEL SERVICIO DE MANTENIMIENTO CORRECTIVO DE CERCA ELÉCTRICA DE LA PROVINCIA DEL GUAYAS"/>
        <s v="CONTRATACIÓN DEL SERVICIO DE MANTENIMIENTO PREVENTIVO DE EQUIPOS DE LABORATORIOS DE LA PROVINCIA DEL GUAYAS"/>
        <s v="CONTRATACIÓN DEL SERVICIO DE REFACCIONES MENORES EN LAS OFICINAS DE LA PROVINCIA DEL GUAYAS"/>
        <s v="CONTRATACIÓN DEL SERVICIO DE MANTENIMIENTO PREVENTIVO DE EQUIPOS DIFERENTES A LABORATORIOS DE LA PROVINCIA DEL GUAYAS"/>
        <s v="CONTRATACIÓN DEL SERVICIO DE RECARGA DE EXTINTORES DE LA PROVINCIA DEL GUAYAS"/>
        <s v="ADQUISICIÓN DE REACTIVOS DE DIAGNÓSTICO VEGETAL PARA LOS LABORATORIOS DE LA PROVINCIA DEL GUAYAS"/>
        <s v="ADQUISICIÓN DE MOBILIARIOS DE OFICINA PARA LA PROVINCIA DEL GUAYAS"/>
        <s v="CONTRATACIÓN DEL SERVICIO DE MANTENIMIENTO CORRECTIVO DE EQUIPOS DE LABORATORIOS DE LA PROVINCIA DEL GUAYAS"/>
        <s v="ADQUISICIÓN DE SELLOS INSTITUCIONALES PARA LA PROVINCIA DE GUAYAS"/>
        <s v="ADQUISICIÓN DE REACTIVOS DE DIAGNÓSTICO ANIMAL PARA LOS LABORATORIOS DE LA PROVINCIA DEL GUAYAS"/>
        <s v="CONTRATACIÓN DEL SERVICIO DE REMODELACIÓN DE LAS OFICINAS DEL AEROPUERTO EN LA PROVINCIA DEL GUAYAS"/>
        <s v="CONTRATACIÓN DEL SERVICIO DE MANTENIMIENTO DE UPS DE PUERTO MARÍTIMO DE LA PROVINCIA DEL GUAYAS"/>
        <s v="CONTRATACIÓN DEL SERVICIO DE IMPRESIÓN DE LETREROS PARA LA PROVINCIA DEL GUAYAS"/>
        <s v="CONTRATACIÓN DEL SERVICIO DE TRASLADO DE BIENES INSTITUCIONALES EN LA PROVINCIA DEL GUAYAS"/>
        <s v="CONTRATACIÓN DEL SERVICIO DE MANTENIMIENTO CORRECTIVO DE REFRIGERADORA DE AEROPUERTO DE LA PROVINCIA DEL GUAYAS"/>
        <s v="CONTRATACIÓN DEL SERVICIO DE MANTENIMIENTO DE MOBILIARIOS DE LA PROVINCIA DEL GUAYAS"/>
        <s v="ADQUISICIÓN DE RACK PARA EQUIPOS DE COMUNICACIÓN DE LA PROVINCIA DEL GUAYAS" u="1"/>
        <s v="CONTRATACIÓN DEL SERVICIO DE MANTENIMIENTOS PREVENTIVOS Y CORRECTIVOS DE VEHÍCULOS PARA LA PROVINCIA DEL GUAYAS (MC)" u="1"/>
      </sharedItems>
    </cacheField>
    <cacheField name="CANTIDAD ANUAL" numFmtId="0">
      <sharedItems containsSemiMixedTypes="0" containsString="0" containsNumber="1" containsInteger="1" minValue="1" maxValue="1"/>
    </cacheField>
    <cacheField name="UNIDAD (metro, litro etc)" numFmtId="0">
      <sharedItems/>
    </cacheField>
    <cacheField name="Valor Reformado" numFmtId="171">
      <sharedItems containsSemiMixedTypes="0" containsString="0" containsNumber="1" minValue="9.072000000000001" maxValue="28319.200000000004"/>
    </cacheField>
    <cacheField name="VALOR REFORMADO (Dólares)" numFmtId="171">
      <sharedItems containsSemiMixedTypes="0" containsString="0" containsNumber="1" minValue="8.1" maxValue="25285"/>
    </cacheField>
    <cacheField name="CUATRIMESTRE 1 (marcar con una S en el cuatrimestre que va a contratar)" numFmtId="0">
      <sharedItems containsBlank="1"/>
    </cacheField>
    <cacheField name="CUATRIMESTRE 2 (marcar con una S en el cuatrimestre que va a contratar)" numFmtId="0">
      <sharedItems containsBlank="1"/>
    </cacheField>
    <cacheField name="CUATRIMESTRE 3 (marcar con una S en el cuatrimestre que va a contratar)" numFmtId="0">
      <sharedItems containsBlank="1"/>
    </cacheField>
    <cacheField name="TIPO DE PRODUCTO (normalizado / no normalizado)" numFmtId="0">
      <sharedItems/>
    </cacheField>
    <cacheField name="CATALOGO ELECTRONICO (si/no)" numFmtId="0">
      <sharedItems/>
    </cacheField>
    <cacheField name="PROCEDIMIENTO SUGERIDO (son los procedimientos de contrataciOn)" numFmtId="0">
      <sharedItems/>
    </cacheField>
    <cacheField name="FONDOS BID (si/no)" numFmtId="0">
      <sharedItems/>
    </cacheField>
    <cacheField name="NUMERO CODIGO DE OPERACION DEL PRESTAMO BID" numFmtId="0">
      <sharedItems/>
    </cacheField>
    <cacheField name="NUMERO CODIGO DE PROYECTO BID" numFmtId="0">
      <sharedItems/>
    </cacheField>
    <cacheField name="TIPO DE REGIMEN (común, especial)" numFmtId="0">
      <sharedItems/>
    </cacheField>
    <cacheField name="TIPO DE PRESUPUESTO (proyecto de inversión, gasto corriente)" numFmtId="0">
      <sharedItems/>
    </cacheField>
    <cacheField name="CERTIFICACIÓN PRESUPUESTARIA" numFmtId="0">
      <sharedItems containsBlank="1" containsMixedTypes="1" containsNumber="1" containsInteger="1" minValue="290" maxValue="2751"/>
    </cacheField>
    <cacheField name="# CERTIFICACION PAC" numFmtId="0">
      <sharedItems containsBlank="1" containsMixedTypes="1" containsNumber="1" containsInteger="1" minValue="103" maxValue="120"/>
    </cacheField>
    <cacheField name="VALOR CERTIFICACION CON IVA " numFmtId="165">
      <sharedItems containsString="0" containsBlank="1" containsNumber="1" minValue="9.072000000000001" maxValue="28321.876800000005"/>
    </cacheField>
    <cacheField name="VALOR SIN IVA" numFmtId="165">
      <sharedItems containsString="0" containsBlank="1" containsNumber="1" minValue="8.1" maxValue="25287.39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Definition2.xml><?xml version="1.0" encoding="utf-8"?>
<pivotCacheDefinition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r:id="rId1" refreshedBy="USUARIO" refreshedDate="44916.479653009257" createdVersion="8" refreshedVersion="8" minRefreshableVersion="3" recordCount="49" xr:uid="{653AE097-6B53-4BB1-A756-7B9DF620393C}">
  <cacheSource type="worksheet">
    <worksheetSource ref="A8:O57" sheet="CERTIFICACIONES"/>
  </cacheSource>
  <cacheFields count="15">
    <cacheField name="CUATRIMESTRE" numFmtId="0">
      <sharedItems/>
    </cacheField>
    <cacheField name="TRIMESTRE" numFmtId="0">
      <sharedItems/>
    </cacheField>
    <cacheField name="BIMESTRE" numFmtId="0">
      <sharedItems count="6">
        <s v="I"/>
        <s v="II"/>
        <s v="III"/>
        <s v="IV"/>
        <s v="V"/>
        <s v="VI"/>
      </sharedItems>
    </cacheField>
    <cacheField name="NRO." numFmtId="0">
      <sharedItems/>
    </cacheField>
    <cacheField name="FECHA" numFmtId="167">
      <sharedItems containsSemiMixedTypes="0" containsNonDate="0" containsDate="1" containsString="0" minDate="2022-02-01T00:00:00" maxDate="2022-12-10T00:00:00"/>
    </cacheField>
    <cacheField name="PROVINCIA" numFmtId="167">
      <sharedItems count="1">
        <s v="Guayas"/>
      </sharedItems>
    </cacheField>
    <cacheField name="ÁREA O PROYECTO" numFmtId="0">
      <sharedItems/>
    </cacheField>
    <cacheField name="PARTIDA PRESUPUESTARIA" numFmtId="0">
      <sharedItems/>
    </cacheField>
    <cacheField name="VALOR" numFmtId="165">
      <sharedItems containsSemiMixedTypes="0" containsString="0" containsNumber="1" minValue="100" maxValue="51369.36"/>
    </cacheField>
    <cacheField name="OBJETO DE CONTRATACIÓN" numFmtId="0">
      <sharedItems/>
    </cacheField>
    <cacheField name="CERTIFICACIÓN" numFmtId="49">
      <sharedItems containsMixedTypes="1" containsNumber="1" containsInteger="1" minValue="525" maxValue="545"/>
    </cacheField>
    <cacheField name="CERTIFICACIÓN PRESUPUESTARIA" numFmtId="165">
      <sharedItems containsSemiMixedTypes="0" containsString="0" containsNumber="1" minValue="100" maxValue="51369.36"/>
    </cacheField>
    <cacheField name="LIQUIDADO SIN IVA" numFmtId="0">
      <sharedItems containsSemiMixedTypes="0" containsString="0" containsNumber="1" minValue="0" maxValue="2641.17"/>
    </cacheField>
    <cacheField name="CERTIFICADO SIN IVA" numFmtId="165">
      <sharedItems containsSemiMixedTypes="0" containsString="0" containsNumber="1" minValue="100" maxValue="48800.89"/>
    </cacheField>
    <cacheField name="COMENTARIO" numFmtId="0">
      <sharedItems containsBlank="1"/>
    </cacheField>
  </cacheFields>
  <extLst>
    <ext xmlns:x14="http://schemas.microsoft.com/office/spreadsheetml/2009/9/main" uri="{725AE2AE-9491-48be-B2B4-4EB974FC3084}">
      <x14:pivotCacheDefinition/>
    </ext>
  </extLst>
</pivotCacheDefinition>
</file>

<file path=xl/pivotCache/pivotCacheRecords1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68">
  <r>
    <n v="2022"/>
    <n v="334"/>
    <s v="9999"/>
    <s v="0000"/>
    <s v="55"/>
    <s v="00"/>
    <s v="000"/>
    <s v="001"/>
    <s v="000"/>
    <x v="0"/>
    <n v="530804"/>
    <s v="000000"/>
    <s v="002"/>
    <s v="0000"/>
    <s v="0000"/>
    <s v="321290418"/>
    <s v="BIEN"/>
    <x v="0"/>
    <n v="1"/>
    <s v="UNIDAD "/>
    <n v="1512.8063999999995"/>
    <n v="1350.72"/>
    <s v="S"/>
    <m/>
    <m/>
    <s v="NORMALIZADO"/>
    <s v="SI"/>
    <s v="CATÁLOGO ELECTRÓNICO"/>
    <s v="NO"/>
    <s v="N/A"/>
    <s v="N/A"/>
    <s v="COMÚN"/>
    <s v="GASTO CORRIENTE"/>
    <n v="290"/>
    <s v="001"/>
    <n v="1512.81"/>
    <n v="1350.72"/>
  </r>
  <r>
    <n v="2022"/>
    <n v="334"/>
    <s v="9999"/>
    <s v="0000"/>
    <s v="55"/>
    <s v="00"/>
    <s v="000"/>
    <s v="001"/>
    <s v="000"/>
    <x v="0"/>
    <n v="530805"/>
    <s v="000000"/>
    <s v="002"/>
    <s v="0000"/>
    <s v="0000"/>
    <s v="321290418"/>
    <s v="BIEN"/>
    <x v="0"/>
    <n v="1"/>
    <s v="UNIDAD "/>
    <n v="2450.0448000000001"/>
    <n v="2187.54"/>
    <s v="S"/>
    <m/>
    <m/>
    <s v="NORMALIZADO"/>
    <s v="SI"/>
    <s v="CATÁLOGO ELECTRÓNICO"/>
    <s v="NO"/>
    <s v="N/A"/>
    <s v="N/A"/>
    <s v="COMÚN"/>
    <s v="GASTO CORRIENTE"/>
    <n v="290"/>
    <s v="001"/>
    <n v="2450.04"/>
    <n v="2187.54"/>
  </r>
  <r>
    <n v="2022"/>
    <n v="334"/>
    <s v="9999"/>
    <s v="0000"/>
    <s v="55"/>
    <s v="00"/>
    <s v="000"/>
    <s v="001"/>
    <s v="000"/>
    <x v="0"/>
    <n v="530418"/>
    <s v="000000"/>
    <s v="002"/>
    <s v="0000"/>
    <s v="0000"/>
    <s v="964210112"/>
    <s v="SERVICIO"/>
    <x v="1"/>
    <n v="1"/>
    <s v="UNIDAD "/>
    <n v="784"/>
    <n v="700"/>
    <s v="S"/>
    <m/>
    <m/>
    <s v="NORMALIZADO"/>
    <s v="SI"/>
    <s v="CATÁLOGO ELECTRÓNICO"/>
    <s v="NO"/>
    <s v="N/A"/>
    <s v="N/A"/>
    <s v="COMÚN"/>
    <s v="GASTO CORRIENTE"/>
    <n v="291"/>
    <s v="002"/>
    <n v="784"/>
    <n v="700"/>
  </r>
  <r>
    <n v="2022"/>
    <n v="334"/>
    <s v="9999"/>
    <s v="0000"/>
    <s v="55"/>
    <s v="00"/>
    <s v="000"/>
    <s v="001"/>
    <s v="000"/>
    <x v="0"/>
    <n v="530805"/>
    <s v="000000"/>
    <s v="002"/>
    <s v="0000"/>
    <s v="0000"/>
    <s v="352901042"/>
    <s v="BIEN"/>
    <x v="2"/>
    <n v="1"/>
    <s v="UNIDAD "/>
    <n v="237.44000000000003"/>
    <n v="212"/>
    <s v="S"/>
    <m/>
    <m/>
    <s v="NORMALIZADO"/>
    <s v="NO"/>
    <s v="ÍNFIMA CUANTÍA"/>
    <s v="NO"/>
    <s v="N/A"/>
    <s v="N/A"/>
    <s v="COMÚN"/>
    <s v="GASTO CORRIENTE"/>
    <n v="324"/>
    <s v="003"/>
    <n v="237.44"/>
    <n v="212"/>
  </r>
  <r>
    <n v="2022"/>
    <n v="334"/>
    <s v="9999"/>
    <s v="0000"/>
    <s v="55"/>
    <s v="00"/>
    <s v="000"/>
    <s v="001"/>
    <s v="000"/>
    <x v="0"/>
    <n v="530418"/>
    <s v="000000"/>
    <s v="002"/>
    <s v="0000"/>
    <s v="0000"/>
    <s v="832220411"/>
    <s v="SERVICIO"/>
    <x v="1"/>
    <n v="1"/>
    <s v="UNIDAD "/>
    <n v="447.3952000000001"/>
    <n v="399.46"/>
    <s v="S"/>
    <m/>
    <m/>
    <s v="NORMALIZADO"/>
    <s v="NO"/>
    <s v="ÍNFIMA CUANTÍA"/>
    <s v="NO"/>
    <s v="N/A"/>
    <s v="N/A"/>
    <s v="COMÚN"/>
    <s v="GASTO CORRIENTE"/>
    <n v="335"/>
    <s v="004"/>
    <n v="447.4"/>
    <n v="399.46"/>
  </r>
  <r>
    <n v="2022"/>
    <n v="334"/>
    <s v="9999"/>
    <s v="0000"/>
    <s v="55"/>
    <s v="00"/>
    <s v="000"/>
    <s v="001"/>
    <s v="000"/>
    <x v="0"/>
    <n v="530813"/>
    <s v="000000"/>
    <s v="002"/>
    <s v="0000"/>
    <s v="0000"/>
    <s v="3611100270"/>
    <s v="BIEN"/>
    <x v="3"/>
    <n v="1"/>
    <s v="UNIDAD "/>
    <n v="6684.0480000000016"/>
    <n v="5967.9"/>
    <s v="S"/>
    <m/>
    <m/>
    <s v="NORMALIZADO"/>
    <s v="SI"/>
    <s v="CATÁLOGO ELECTRÓNICO"/>
    <s v="NO"/>
    <s v="N/A"/>
    <s v="N/A"/>
    <s v="COMÚN"/>
    <s v="GASTO CORRIENTE"/>
    <n v="421"/>
    <s v="005"/>
    <n v="6684.0480000000016"/>
    <n v="5967.9"/>
  </r>
  <r>
    <n v="2022"/>
    <n v="334"/>
    <s v="9999"/>
    <s v="0000"/>
    <s v="55"/>
    <s v="00"/>
    <s v="000"/>
    <s v="001"/>
    <s v="000"/>
    <x v="0"/>
    <n v="530803"/>
    <s v="000000"/>
    <s v="002"/>
    <s v="0000"/>
    <s v="0000"/>
    <s v="622910013"/>
    <s v="BIEN"/>
    <x v="4"/>
    <n v="1"/>
    <s v="UNIDAD "/>
    <n v="7581.6455999999998"/>
    <n v="6769.33"/>
    <s v="S"/>
    <m/>
    <m/>
    <s v="NORMALIZADO"/>
    <s v="NO"/>
    <s v="ÍNFIMA CUANTÍA"/>
    <s v="NO"/>
    <s v="N/A"/>
    <s v="N/A"/>
    <s v="COMÚN"/>
    <s v="GASTO CORRIENTE"/>
    <s v="455_x000a_456"/>
    <s v="007"/>
    <n v="7581.6455999999998"/>
    <n v="6769.33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71540114"/>
    <s v="SERVICIO"/>
    <x v="5"/>
    <n v="1"/>
    <s v="UNIDAD "/>
    <n v="257.60000000000002"/>
    <n v="230"/>
    <s v="S"/>
    <m/>
    <m/>
    <s v="NORMALIZADO"/>
    <s v="NO"/>
    <s v="ÍNFIMA CUANTÍA"/>
    <s v="NO"/>
    <s v="N/A"/>
    <s v="N/A"/>
    <s v="COMÚN"/>
    <s v="GASTO CORRIENTE"/>
    <n v="525"/>
    <s v="008"/>
    <n v="257.60000000000002"/>
    <n v="230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71590611"/>
    <s v="SERVICIO"/>
    <x v="6"/>
    <n v="1"/>
    <s v="UNIDAD "/>
    <n v="494.89440000000002"/>
    <n v="441.87"/>
    <s v="S"/>
    <m/>
    <m/>
    <s v="NORMALIZADO"/>
    <s v="NO"/>
    <s v="ÍNFIMA CUANTÍA"/>
    <s v="NO"/>
    <s v="N/A"/>
    <s v="N/A"/>
    <s v="COMÚN"/>
    <s v="GASTO CORRIENTE"/>
    <s v="526"/>
    <s v="009"/>
    <n v="494.89"/>
    <n v="441.87"/>
  </r>
  <r>
    <n v="2022"/>
    <n v="334"/>
    <s v="9999"/>
    <s v="0000"/>
    <s v="55"/>
    <s v="00"/>
    <s v="000"/>
    <s v="001"/>
    <s v="000"/>
    <x v="0"/>
    <n v="530801"/>
    <s v="000000"/>
    <s v="002"/>
    <s v="0000"/>
    <s v="0000"/>
    <s v="18000011"/>
    <s v="BIEN"/>
    <x v="7"/>
    <n v="1"/>
    <s v="UNIDAD "/>
    <n v="764.4000000000002"/>
    <n v="682.5"/>
    <s v="S"/>
    <m/>
    <m/>
    <s v="NORMALIZADO"/>
    <s v="NO"/>
    <s v="ÍNFIMA CUANTÍA"/>
    <s v="NO"/>
    <s v="N/A"/>
    <s v="N/A"/>
    <s v="COMÚN"/>
    <s v="GASTO CORRIENTE"/>
    <n v="545"/>
    <s v="010"/>
    <n v="764.4"/>
    <n v="682.5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59901911"/>
    <s v="SERVICIO"/>
    <x v="8"/>
    <n v="1"/>
    <s v="UNIDAD "/>
    <n v="6496"/>
    <n v="5800"/>
    <s v="S"/>
    <m/>
    <m/>
    <s v="NORMALIZADO"/>
    <s v="NO"/>
    <s v="ÍNFIMA CUANTÍA"/>
    <s v="NO"/>
    <s v="N/A"/>
    <s v="N/A"/>
    <s v="COMÚN"/>
    <s v="GASTO CORRIENTE"/>
    <n v="567"/>
    <s v="013"/>
    <n v="6496"/>
    <n v="5800"/>
  </r>
  <r>
    <n v="2022"/>
    <n v="334"/>
    <s v="9999"/>
    <s v="0000"/>
    <s v="55"/>
    <s v="00"/>
    <s v="000"/>
    <s v="001"/>
    <s v="000"/>
    <x v="0"/>
    <n v="530405"/>
    <s v="000000"/>
    <s v="002"/>
    <s v="0000"/>
    <s v="0000"/>
    <s v="8714104313"/>
    <s v="SERVICIO"/>
    <x v="9"/>
    <n v="1"/>
    <s v="UNIDAD "/>
    <n v="969.63999999999942"/>
    <n v="865.75"/>
    <s v="S"/>
    <m/>
    <m/>
    <s v="NORMALIZADO"/>
    <s v="NO"/>
    <s v="ÍNFIMA CUANTÍA"/>
    <s v="NO"/>
    <s v="N/A"/>
    <s v="N/A"/>
    <s v="COMÚN"/>
    <s v="GASTO CORRIENTE"/>
    <n v="603"/>
    <s v="015"/>
    <n v="969.63999999999942"/>
    <n v="865.75"/>
  </r>
  <r>
    <n v="2022"/>
    <n v="334"/>
    <s v="9999"/>
    <s v="0000"/>
    <s v="55"/>
    <s v="00"/>
    <s v="000"/>
    <s v="001"/>
    <s v="000"/>
    <x v="0"/>
    <n v="530405"/>
    <s v="000000"/>
    <s v="002"/>
    <s v="0000"/>
    <s v="0000"/>
    <s v="871410011"/>
    <s v="SERVICIO"/>
    <x v="10"/>
    <n v="1"/>
    <s v="UNIDAD "/>
    <n v="2396.8000000000006"/>
    <n v="2140"/>
    <s v="S"/>
    <m/>
    <m/>
    <s v="NORMALIZADO"/>
    <s v="NO"/>
    <s v="ÍNFIMA CUANTÍA"/>
    <s v="NO"/>
    <s v="N/A"/>
    <s v="N/A"/>
    <s v="COMÚN"/>
    <s v="GASTO CORRIENTE"/>
    <n v="789"/>
    <s v="019"/>
    <n v="2396.8000000000002"/>
    <n v="2140"/>
  </r>
  <r>
    <n v="2022"/>
    <n v="334"/>
    <s v="9999"/>
    <s v="0000"/>
    <s v="55"/>
    <s v="00"/>
    <s v="000"/>
    <s v="001"/>
    <s v="000"/>
    <x v="0"/>
    <n v="530803"/>
    <s v="000000"/>
    <s v="002"/>
    <s v="0000"/>
    <s v="0000"/>
    <s v="871410011"/>
    <s v="BIEN"/>
    <x v="10"/>
    <n v="1"/>
    <s v="UNIDAD "/>
    <n v="128.80000000000007"/>
    <n v="115"/>
    <s v="S"/>
    <m/>
    <m/>
    <s v="NORMALIZADO"/>
    <s v="NO"/>
    <s v="ÍNFIMA CUANTÍA"/>
    <s v="NO"/>
    <s v="N/A"/>
    <s v="N/A"/>
    <s v="COMÚN"/>
    <s v="GASTO CORRIENTE"/>
    <n v="789"/>
    <s v="019"/>
    <n v="128.80000000000001"/>
    <n v="115"/>
  </r>
  <r>
    <n v="2022"/>
    <n v="334"/>
    <s v="9999"/>
    <s v="0000"/>
    <s v="55"/>
    <s v="00"/>
    <s v="000"/>
    <s v="001"/>
    <s v="000"/>
    <x v="0"/>
    <n v="530813"/>
    <s v="000000"/>
    <s v="002"/>
    <s v="0000"/>
    <s v="0000"/>
    <s v="871410011"/>
    <s v="BIEN"/>
    <x v="10"/>
    <n v="1"/>
    <s v="UNIDAD "/>
    <n v="2856.0000000000005"/>
    <n v="2550"/>
    <s v="S"/>
    <m/>
    <m/>
    <s v="NORMALIZADO"/>
    <s v="NO"/>
    <s v="ÍNFIMA CUANTÍA"/>
    <s v="NO"/>
    <s v="N/A"/>
    <s v="N/A"/>
    <s v="COMÚN"/>
    <s v="GASTO CORRIENTE"/>
    <n v="789"/>
    <s v="019"/>
    <n v="2856"/>
    <n v="2550"/>
  </r>
  <r>
    <n v="2022"/>
    <n v="334"/>
    <s v="9999"/>
    <s v="0000"/>
    <s v="55"/>
    <s v="00"/>
    <s v="000"/>
    <s v="001"/>
    <s v="000"/>
    <x v="0"/>
    <n v="530703"/>
    <s v="000000"/>
    <s v="002"/>
    <s v="0000"/>
    <s v="0000"/>
    <s v="731230012"/>
    <s v="SERVICIO"/>
    <x v="11"/>
    <n v="1"/>
    <s v="UNIDAD "/>
    <n v="7408.8000000000011"/>
    <n v="6615"/>
    <s v="S"/>
    <m/>
    <m/>
    <s v="NORMALIZADO"/>
    <s v="NO"/>
    <s v="ÍNFIMA CUANTÍA"/>
    <s v="NO"/>
    <s v="N/A"/>
    <s v="N/A"/>
    <s v="COMÚN"/>
    <s v="GASTO CORRIENTE"/>
    <n v="804"/>
    <s v="020"/>
    <n v="7408.8"/>
    <n v="6615"/>
  </r>
  <r>
    <n v="2022"/>
    <n v="334"/>
    <s v="9999"/>
    <s v="0000"/>
    <s v="55"/>
    <s v="00"/>
    <s v="000"/>
    <s v="001"/>
    <s v="000"/>
    <x v="0"/>
    <n v="530405"/>
    <s v="000000"/>
    <s v="002"/>
    <s v="0000"/>
    <s v="0000"/>
    <s v="871410012"/>
    <s v="SERVICIO"/>
    <x v="10"/>
    <n v="1"/>
    <s v="UNIDAD "/>
    <n v="24737.876800000005"/>
    <n v="22087.39"/>
    <s v="S"/>
    <m/>
    <m/>
    <s v="NO NORMALIZADO"/>
    <s v="NO"/>
    <s v="MENOR CUANTÍA"/>
    <s v="NO"/>
    <s v="N/A"/>
    <s v="N/A"/>
    <s v="COMÚN"/>
    <s v="GASTO CORRIENTE"/>
    <n v="951"/>
    <s v="023"/>
    <n v="24735.200000000004"/>
    <n v="22085"/>
  </r>
  <r>
    <n v="2022"/>
    <n v="334"/>
    <s v="9999"/>
    <s v="0000"/>
    <s v="55"/>
    <s v="00"/>
    <s v="000"/>
    <s v="001"/>
    <s v="000"/>
    <x v="0"/>
    <n v="530803"/>
    <s v="000000"/>
    <s v="002"/>
    <s v="0000"/>
    <s v="0000"/>
    <s v="871410012"/>
    <s v="BIEN"/>
    <x v="10"/>
    <n v="1"/>
    <s v="UNIDAD "/>
    <n v="1599.9200000000005"/>
    <n v="1428.5"/>
    <s v="S"/>
    <m/>
    <m/>
    <s v="NO NORMALIZADO"/>
    <s v="NO"/>
    <s v="MENOR CUANTÍA"/>
    <s v="NO"/>
    <s v="N/A"/>
    <s v="N/A"/>
    <s v="COMÚN"/>
    <s v="GASTO CORRIENTE"/>
    <n v="951"/>
    <s v="023"/>
    <n v="1599.9200000000005"/>
    <n v="1428.5"/>
  </r>
  <r>
    <n v="2022"/>
    <n v="334"/>
    <s v="9999"/>
    <s v="0000"/>
    <s v="55"/>
    <s v="00"/>
    <s v="000"/>
    <s v="001"/>
    <s v="000"/>
    <x v="0"/>
    <n v="530813"/>
    <s v="000000"/>
    <s v="002"/>
    <s v="0000"/>
    <s v="0000"/>
    <s v="871410012"/>
    <s v="BIEN"/>
    <x v="10"/>
    <n v="1"/>
    <s v="UNIDAD "/>
    <n v="28319.200000000004"/>
    <n v="25285"/>
    <s v="S"/>
    <m/>
    <m/>
    <s v="NO NORMALIZADO"/>
    <s v="NO"/>
    <s v="MENOR CUANTÍA"/>
    <s v="NO"/>
    <s v="N/A"/>
    <s v="N/A"/>
    <s v="COMÚN"/>
    <s v="GASTO CORRIENTE"/>
    <n v="951"/>
    <s v="023"/>
    <n v="28321.876800000005"/>
    <n v="25287.39"/>
  </r>
  <r>
    <n v="2022"/>
    <n v="334"/>
    <s v="9999"/>
    <s v="0000"/>
    <s v="55"/>
    <s v="00"/>
    <s v="000"/>
    <s v="001"/>
    <s v="000"/>
    <x v="0"/>
    <n v="530802"/>
    <s v="000000"/>
    <s v="002"/>
    <s v="0000"/>
    <s v="0000"/>
    <s v="4299925210"/>
    <s v="BIEN"/>
    <x v="12"/>
    <n v="1"/>
    <s v="UNIDAD "/>
    <n v="71.747200000000007"/>
    <n v="64.06"/>
    <s v="S"/>
    <m/>
    <m/>
    <s v="NORMALIZADO"/>
    <s v="NO"/>
    <s v="ÍNFIMA CUANTÍA"/>
    <s v="NO"/>
    <s v="N/A"/>
    <s v="N/A"/>
    <s v="COMÚN"/>
    <s v="GASTO CORRIENTE"/>
    <n v="978"/>
    <s v="025"/>
    <n v="71.75"/>
    <n v="64.06"/>
  </r>
  <r>
    <n v="2022"/>
    <n v="334"/>
    <s v="9999"/>
    <s v="0000"/>
    <s v="55"/>
    <s v="00"/>
    <s v="000"/>
    <s v="001"/>
    <s v="000"/>
    <x v="0"/>
    <n v="530805"/>
    <s v="000000"/>
    <s v="002"/>
    <s v="0000"/>
    <s v="0000"/>
    <s v="3462000105"/>
    <s v="BIEN"/>
    <x v="12"/>
    <n v="1"/>
    <s v="UNIDAD "/>
    <n v="61.824000000000012"/>
    <n v="55.2"/>
    <s v="S"/>
    <m/>
    <m/>
    <s v="NORMALIZADO"/>
    <s v="NO"/>
    <s v="ÍNFIMA CUANTÍA"/>
    <s v="NO"/>
    <s v="N/A"/>
    <s v="N/A"/>
    <s v="COMÚN"/>
    <s v="GASTO CORRIENTE"/>
    <n v="978"/>
    <s v="025"/>
    <n v="61.82"/>
    <n v="55.2"/>
  </r>
  <r>
    <n v="2022"/>
    <n v="334"/>
    <s v="9999"/>
    <s v="0000"/>
    <s v="55"/>
    <s v="00"/>
    <s v="000"/>
    <s v="001"/>
    <s v="000"/>
    <x v="0"/>
    <n v="530811"/>
    <s v="000000"/>
    <s v="002"/>
    <s v="0000"/>
    <s v="0000"/>
    <s v="429921112"/>
    <s v="BIEN"/>
    <x v="12"/>
    <n v="1"/>
    <s v="UNIDAD "/>
    <n v="56.828800000000001"/>
    <n v="50.74"/>
    <s v="S"/>
    <m/>
    <m/>
    <s v="NORMALIZADO"/>
    <s v="NO"/>
    <s v="ÍNFIMA CUANTÍA"/>
    <s v="NO"/>
    <s v="N/A"/>
    <s v="N/A"/>
    <s v="COMÚN"/>
    <s v="GASTO CORRIENTE"/>
    <n v="978"/>
    <s v="025"/>
    <n v="56.83"/>
    <n v="50.74"/>
  </r>
  <r>
    <n v="2022"/>
    <n v="334"/>
    <s v="9999"/>
    <s v="0000"/>
    <s v="55"/>
    <s v="00"/>
    <s v="000"/>
    <s v="001"/>
    <s v="000"/>
    <x v="0"/>
    <n v="530813"/>
    <s v="000000"/>
    <s v="002"/>
    <s v="0000"/>
    <s v="0000"/>
    <s v="4292100116"/>
    <s v="BIEN"/>
    <x v="12"/>
    <n v="1"/>
    <s v="UNIDAD "/>
    <n v="179.20000000000005"/>
    <n v="160"/>
    <s v="S"/>
    <m/>
    <m/>
    <s v="NORMALIZADO"/>
    <s v="NO"/>
    <s v="ÍNFIMA CUANTÍA"/>
    <s v="NO"/>
    <s v="N/A"/>
    <s v="N/A"/>
    <s v="COMÚN"/>
    <s v="GASTO CORRIENTE"/>
    <n v="978"/>
    <s v="025"/>
    <n v="179.2"/>
    <n v="160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547700021"/>
    <s v="SERVICIO"/>
    <x v="13"/>
    <n v="1"/>
    <s v="UNIDAD "/>
    <n v="503.27200000000005"/>
    <n v="449.35"/>
    <s v="S"/>
    <m/>
    <m/>
    <s v="NORMALIZADO"/>
    <s v="NO"/>
    <s v="ÍNFIMA CUANTÍA"/>
    <s v="NO"/>
    <s v="N/A"/>
    <s v="N/A"/>
    <s v="COMÚN"/>
    <s v="GASTO CORRIENTE"/>
    <n v="980"/>
    <s v="026"/>
    <n v="503.27"/>
    <n v="449.35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71590611"/>
    <s v="SERVICIO"/>
    <x v="14"/>
    <n v="1"/>
    <s v="UNIDAD "/>
    <n v="1344"/>
    <n v="1200"/>
    <s v="S"/>
    <m/>
    <m/>
    <s v="NORMALIZADO"/>
    <s v="NO"/>
    <s v="ÍNFIMA CUANTÍA"/>
    <s v="NO"/>
    <s v="N/A"/>
    <s v="N/A"/>
    <s v="COMÚN"/>
    <s v="GASTO CORRIENTE"/>
    <n v="981"/>
    <s v="027"/>
    <n v="1344"/>
    <n v="1200"/>
  </r>
  <r>
    <n v="2022"/>
    <n v="334"/>
    <s v="9999"/>
    <s v="0000"/>
    <s v="55"/>
    <s v="00"/>
    <s v="000"/>
    <s v="001"/>
    <s v="000"/>
    <x v="0"/>
    <n v="530209"/>
    <s v="000000"/>
    <s v="002"/>
    <s v="0000"/>
    <s v="0000"/>
    <s v="853100218"/>
    <s v="SERVICIO"/>
    <x v="15"/>
    <n v="1"/>
    <s v="UNIDAD "/>
    <n v="296.80000000000007"/>
    <n v="265"/>
    <s v="S"/>
    <m/>
    <m/>
    <s v="NORMALIZADO"/>
    <s v="NO"/>
    <s v="ÍNFIMA CUANTÍA"/>
    <s v="NO"/>
    <s v="N/A"/>
    <s v="N/A"/>
    <s v="COMÚN"/>
    <s v="GASTO CORRIENTE"/>
    <n v="982"/>
    <s v="028"/>
    <n v="296.8"/>
    <n v="265"/>
  </r>
  <r>
    <n v="2022"/>
    <n v="334"/>
    <s v="9999"/>
    <s v="0000"/>
    <s v="55"/>
    <s v="00"/>
    <s v="000"/>
    <s v="001"/>
    <s v="000"/>
    <x v="0"/>
    <n v="531404"/>
    <s v="000000"/>
    <s v="002"/>
    <s v="0000"/>
    <s v="0000"/>
    <s v="38912013307"/>
    <s v="BIEN"/>
    <x v="16"/>
    <n v="1"/>
    <s v="UNIDAD "/>
    <n v="218.40000000000006"/>
    <n v="195"/>
    <m/>
    <s v="S"/>
    <m/>
    <s v="NORMALIZADO"/>
    <s v="NO"/>
    <s v="ÍNFIMA CUANTÍA"/>
    <s v="NO"/>
    <s v="N/A"/>
    <s v="N/A"/>
    <s v="COMÚN"/>
    <s v="GASTO CORRIENTE"/>
    <n v="1208"/>
    <s v="029"/>
    <n v="218.4"/>
    <n v="195"/>
  </r>
  <r>
    <n v="2022"/>
    <n v="334"/>
    <s v="9999"/>
    <s v="0000"/>
    <s v="55"/>
    <s v="00"/>
    <s v="000"/>
    <s v="001"/>
    <s v="000"/>
    <x v="0"/>
    <n v="531407"/>
    <s v="000000"/>
    <s v="002"/>
    <s v="0000"/>
    <s v="0000"/>
    <s v="38912013307"/>
    <s v="BIEN"/>
    <x v="16"/>
    <n v="1"/>
    <s v="UNIDAD "/>
    <n v="2361.1727999999998"/>
    <n v="2108.19"/>
    <m/>
    <s v="S"/>
    <m/>
    <s v="NORMALIZADO"/>
    <s v="NO"/>
    <s v="ÍNFIMA CUANTÍA"/>
    <s v="NO"/>
    <s v="N/A"/>
    <s v="N/A"/>
    <s v="COMÚN"/>
    <s v="GASTO CORRIENTE"/>
    <n v="1208"/>
    <s v="029"/>
    <n v="2361.17"/>
    <n v="2108.19"/>
  </r>
  <r>
    <n v="2022"/>
    <n v="334"/>
    <s v="9999"/>
    <s v="0000"/>
    <s v="55"/>
    <s v="00"/>
    <s v="000"/>
    <s v="001"/>
    <s v="000"/>
    <x v="0"/>
    <n v="530209"/>
    <s v="000000"/>
    <s v="002"/>
    <s v="0000"/>
    <s v="0000"/>
    <s v="941200011"/>
    <s v="SERVICIO"/>
    <x v="17"/>
    <n v="1"/>
    <s v="UNIDAD "/>
    <n v="352.3968000000001"/>
    <n v="314.64"/>
    <m/>
    <s v="S"/>
    <m/>
    <s v="NORMALIZADO"/>
    <s v="NO"/>
    <s v="ÍNFIMA CUANTÍA"/>
    <s v="NO"/>
    <s v="N/A"/>
    <s v="N/A"/>
    <s v="COMÚN"/>
    <s v="GASTO CORRIENTE"/>
    <n v="1209"/>
    <s v="030"/>
    <n v="352.3968000000001"/>
    <n v="314.64"/>
  </r>
  <r>
    <n v="2022"/>
    <n v="334"/>
    <s v="9999"/>
    <s v="0000"/>
    <s v="55"/>
    <s v="00"/>
    <s v="000"/>
    <s v="001"/>
    <s v="000"/>
    <x v="0"/>
    <n v="531403"/>
    <s v="000000"/>
    <s v="002"/>
    <s v="0000"/>
    <s v="0000"/>
    <s v="429921711"/>
    <s v="BIEN"/>
    <x v="18"/>
    <n v="1"/>
    <s v="UNIDAD "/>
    <n v="2582.16"/>
    <n v="2305.5"/>
    <m/>
    <s v="S"/>
    <m/>
    <s v="NORMALIZADO"/>
    <s v="NO"/>
    <s v="ÍNFIMA CUANTÍA"/>
    <s v="NO"/>
    <s v="N/A"/>
    <s v="N/A"/>
    <s v="COMÚN"/>
    <s v="GASTO CORRIENTE"/>
    <n v="1341"/>
    <s v="032"/>
    <n v="2582.16"/>
    <n v="2305.5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71540114"/>
    <s v="SERVICIO"/>
    <x v="19"/>
    <n v="1"/>
    <s v="UNIDAD "/>
    <n v="537.6"/>
    <n v="480"/>
    <m/>
    <s v="S"/>
    <m/>
    <s v="NORMALIZADO"/>
    <s v="NO"/>
    <s v="ÍNFIMA CUANTÍA"/>
    <s v="NO"/>
    <s v="N/A"/>
    <s v="N/A"/>
    <s v="COMÚN"/>
    <s v="GASTO CORRIENTE"/>
    <n v="1342"/>
    <s v="033"/>
    <n v="537.6"/>
    <n v="480"/>
  </r>
  <r>
    <n v="2022"/>
    <n v="334"/>
    <s v="9999"/>
    <s v="0000"/>
    <s v="55"/>
    <s v="00"/>
    <s v="000"/>
    <s v="001"/>
    <s v="000"/>
    <x v="0"/>
    <n v="530804"/>
    <s v="000000"/>
    <s v="002"/>
    <s v="0000"/>
    <s v="0000"/>
    <s v="321290418"/>
    <s v="BIEN"/>
    <x v="20"/>
    <n v="1"/>
    <s v="UNIDAD "/>
    <n v="1554"/>
    <n v="1554"/>
    <m/>
    <s v="S"/>
    <m/>
    <s v="NORMALIZADO"/>
    <s v="NO"/>
    <s v="ÍNFIMA CUANTÍA"/>
    <s v="NO"/>
    <s v="N/A"/>
    <s v="N/A"/>
    <s v="COMÚN"/>
    <s v="GASTO CORRIENTE"/>
    <n v="1343"/>
    <s v="034"/>
    <n v="1554"/>
    <n v="1554"/>
  </r>
  <r>
    <n v="2022"/>
    <n v="334"/>
    <s v="9999"/>
    <s v="0000"/>
    <s v="55"/>
    <s v="00"/>
    <s v="000"/>
    <s v="001"/>
    <s v="000"/>
    <x v="0"/>
    <n v="530807"/>
    <s v="000000"/>
    <s v="002"/>
    <s v="0000"/>
    <s v="0000"/>
    <s v="38912013307"/>
    <s v="BIEN"/>
    <x v="21"/>
    <n v="1"/>
    <s v="UNIDAD "/>
    <n v="1075.2000000000005"/>
    <n v="960"/>
    <m/>
    <s v="S"/>
    <m/>
    <s v="NORMALIZADO"/>
    <s v="NO"/>
    <s v="ÍNFIMA CUANTÍA"/>
    <s v="NO"/>
    <s v="N/A"/>
    <s v="N/A"/>
    <s v="COMÚN"/>
    <s v="GASTO CORRIENTE"/>
    <n v="1409"/>
    <s v="038"/>
    <n v="1075.2"/>
    <n v="960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71590611"/>
    <s v="SERVICIO"/>
    <x v="22"/>
    <n v="1"/>
    <s v="UNIDAD "/>
    <n v="201.60000000000002"/>
    <n v="180"/>
    <m/>
    <s v="S"/>
    <m/>
    <s v="NORMALIZADO"/>
    <s v="NO"/>
    <s v="ÍNFIMA CUANTÍA"/>
    <s v="NO"/>
    <s v="N/A"/>
    <s v="N/A"/>
    <s v="COMÚN"/>
    <s v="GASTO CORRIENTE"/>
    <n v="1451"/>
    <s v="039"/>
    <n v="201.6"/>
    <n v="180"/>
  </r>
  <r>
    <n v="2022"/>
    <n v="334"/>
    <s v="9999"/>
    <s v="0000"/>
    <s v="55"/>
    <s v="00"/>
    <s v="000"/>
    <s v="001"/>
    <s v="000"/>
    <x v="0"/>
    <n v="530802"/>
    <s v="000000"/>
    <s v="002"/>
    <s v="0000"/>
    <s v="0000"/>
    <s v="2732009218"/>
    <s v="BIEN"/>
    <x v="23"/>
    <n v="1"/>
    <s v="UNIDAD "/>
    <n v="9.072000000000001"/>
    <n v="8.1"/>
    <m/>
    <s v="S"/>
    <m/>
    <s v="NORMALIZADO"/>
    <s v="NO"/>
    <s v="ÍNFIMA CUANTÍA"/>
    <s v="NO"/>
    <s v="N/A"/>
    <s v="N/A"/>
    <s v="COMÚN"/>
    <s v="GASTO CORRIENTE"/>
    <n v="1473"/>
    <s v="041"/>
    <n v="9.072000000000001"/>
    <n v="8.1"/>
  </r>
  <r>
    <n v="2022"/>
    <n v="334"/>
    <s v="9999"/>
    <s v="0000"/>
    <s v="55"/>
    <s v="00"/>
    <s v="000"/>
    <s v="001"/>
    <s v="000"/>
    <x v="0"/>
    <n v="530804"/>
    <s v="000000"/>
    <s v="002"/>
    <s v="0000"/>
    <s v="0000"/>
    <s v="4529000131"/>
    <s v="BIEN"/>
    <x v="23"/>
    <n v="1"/>
    <s v="UNIDAD "/>
    <n v="166.43200000000002"/>
    <n v="148.6"/>
    <m/>
    <s v="S"/>
    <m/>
    <s v="NORMALIZADO"/>
    <s v="NO"/>
    <s v="ÍNFIMA CUANTÍA"/>
    <s v="NO"/>
    <s v="N/A"/>
    <s v="N/A"/>
    <s v="COMÚN"/>
    <s v="GASTO CORRIENTE"/>
    <n v="1473"/>
    <s v="041"/>
    <n v="166.43200000000002"/>
    <n v="148.6"/>
  </r>
  <r>
    <n v="2022"/>
    <n v="334"/>
    <s v="9999"/>
    <s v="0000"/>
    <s v="55"/>
    <s v="00"/>
    <s v="000"/>
    <s v="001"/>
    <s v="000"/>
    <x v="0"/>
    <n v="530805"/>
    <s v="000000"/>
    <s v="002"/>
    <s v="0000"/>
    <s v="0000"/>
    <s v="4529000131"/>
    <s v="BIEN"/>
    <x v="23"/>
    <n v="1"/>
    <s v="UNIDAD "/>
    <n v="126"/>
    <n v="112.5"/>
    <m/>
    <s v="S"/>
    <m/>
    <s v="NORMALIZADO"/>
    <s v="NO"/>
    <s v="ÍNFIMA CUANTÍA"/>
    <s v="NO"/>
    <s v="N/A"/>
    <s v="N/A"/>
    <s v="COMÚN"/>
    <s v="GASTO CORRIENTE"/>
    <n v="1473"/>
    <s v="041"/>
    <n v="126.00000000000001"/>
    <n v="112.5"/>
  </r>
  <r>
    <n v="2022"/>
    <n v="334"/>
    <s v="9999"/>
    <s v="0000"/>
    <s v="55"/>
    <s v="00"/>
    <s v="000"/>
    <s v="001"/>
    <s v="000"/>
    <x v="0"/>
    <n v="530811"/>
    <s v="000000"/>
    <s v="002"/>
    <s v="0000"/>
    <s v="0000"/>
    <s v="4634000113"/>
    <s v="BIEN"/>
    <x v="23"/>
    <n v="1"/>
    <s v="UNIDAD "/>
    <n v="72.128"/>
    <n v="64.400000000000006"/>
    <m/>
    <s v="S"/>
    <m/>
    <s v="NORMALIZADO"/>
    <s v="NO"/>
    <s v="ÍNFIMA CUANTÍA"/>
    <s v="NO"/>
    <s v="N/A"/>
    <s v="N/A"/>
    <s v="COMÚN"/>
    <s v="GASTO CORRIENTE"/>
    <n v="1473"/>
    <s v="041"/>
    <n v="72.128000000000014"/>
    <n v="64.400000000000006"/>
  </r>
  <r>
    <n v="2022"/>
    <n v="334"/>
    <s v="9999"/>
    <s v="0000"/>
    <s v="55"/>
    <s v="00"/>
    <s v="000"/>
    <s v="001"/>
    <s v="000"/>
    <x v="0"/>
    <n v="530402"/>
    <s v="000000"/>
    <s v="002"/>
    <s v="0000"/>
    <s v="0000"/>
    <s v="547900412"/>
    <s v="SERVICIO"/>
    <x v="24"/>
    <n v="1"/>
    <s v="UNIDAD "/>
    <n v="89.600000000000009"/>
    <n v="80"/>
    <m/>
    <s v="S"/>
    <m/>
    <s v="NORMALIZADO"/>
    <s v="NO"/>
    <s v="ÍNFIMA CUANTÍA"/>
    <s v="NO"/>
    <s v="N/A"/>
    <s v="N/A"/>
    <s v="COMÚN"/>
    <s v="GASTO CORRIENTE"/>
    <n v="1490"/>
    <s v="047"/>
    <n v="89.600000000000009"/>
    <n v="80"/>
  </r>
  <r>
    <n v="2022"/>
    <n v="334"/>
    <s v="9999"/>
    <s v="0000"/>
    <s v="55"/>
    <s v="00"/>
    <s v="000"/>
    <s v="001"/>
    <s v="000"/>
    <x v="0"/>
    <n v="530811"/>
    <s v="000000"/>
    <s v="002"/>
    <s v="0000"/>
    <s v="0000"/>
    <s v="441902016"/>
    <s v="BIEN"/>
    <x v="24"/>
    <n v="1"/>
    <s v="UNIDAD "/>
    <n v="136.08000000000001"/>
    <n v="121.5"/>
    <m/>
    <s v="S"/>
    <m/>
    <s v="NORMALIZADO"/>
    <s v="NO"/>
    <s v="ÍNFIMA CUANTÍA"/>
    <s v="NO"/>
    <s v="N/A"/>
    <s v="N/A"/>
    <s v="COMÚN"/>
    <s v="GASTO CORRIENTE"/>
    <n v="1490"/>
    <s v="047"/>
    <n v="136.08000000000001"/>
    <n v="121.5"/>
  </r>
  <r>
    <n v="2022"/>
    <n v="334"/>
    <s v="9999"/>
    <s v="0000"/>
    <s v="55"/>
    <s v="00"/>
    <s v="000"/>
    <s v="001"/>
    <s v="000"/>
    <x v="0"/>
    <n v="530813"/>
    <s v="000000"/>
    <s v="002"/>
    <s v="0000"/>
    <s v="0000"/>
    <s v="482700015"/>
    <s v="BIEN"/>
    <x v="24"/>
    <n v="1"/>
    <s v="UNIDAD "/>
    <n v="26.880000000000003"/>
    <n v="24"/>
    <m/>
    <s v="S"/>
    <m/>
    <s v="NORMALIZADO"/>
    <s v="NO"/>
    <s v="ÍNFIMA CUANTÍA"/>
    <s v="NO"/>
    <s v="N/A"/>
    <s v="N/A"/>
    <s v="COMÚN"/>
    <s v="GASTO CORRIENTE"/>
    <n v="1490"/>
    <s v="047"/>
    <n v="26.88"/>
    <n v="24"/>
  </r>
  <r>
    <n v="2022"/>
    <n v="334"/>
    <s v="9999"/>
    <s v="0000"/>
    <s v="55"/>
    <s v="00"/>
    <s v="000"/>
    <s v="001"/>
    <s v="000"/>
    <x v="0"/>
    <n v="530813"/>
    <s v="000000"/>
    <s v="002"/>
    <s v="0000"/>
    <s v="0000"/>
    <s v=" 491290519"/>
    <s v="BIEN"/>
    <x v="25"/>
    <n v="1"/>
    <s v="UNIDAD "/>
    <n v="112"/>
    <n v="100"/>
    <m/>
    <s v="S"/>
    <m/>
    <s v="NORMALIZADO"/>
    <s v="NO"/>
    <s v="ÍNFIMA CUANTÍA"/>
    <s v="NO"/>
    <s v="N/A"/>
    <s v="N/A"/>
    <s v="COMÚN"/>
    <s v="GASTO CORRIENTE"/>
    <n v="1491"/>
    <s v="048"/>
    <n v="112"/>
    <n v="100"/>
  </r>
  <r>
    <n v="2022"/>
    <n v="334"/>
    <s v="9999"/>
    <s v="0000"/>
    <s v="55"/>
    <s v="00"/>
    <s v="000"/>
    <s v="001"/>
    <s v="000"/>
    <x v="0"/>
    <n v="530803"/>
    <s v="000000"/>
    <s v="002"/>
    <s v="0000"/>
    <s v="0000"/>
    <s v="622910013"/>
    <s v="BIEN"/>
    <x v="4"/>
    <n v="1"/>
    <s v="UNIDAD "/>
    <n v="5000.0048000000006"/>
    <n v="4464.29"/>
    <m/>
    <s v="S"/>
    <m/>
    <s v="NORMALIZADO"/>
    <s v="NO"/>
    <s v="ÍNFIMA CUANTÍA"/>
    <s v="NO"/>
    <s v="N/A"/>
    <s v="N/A"/>
    <s v="COMÚN"/>
    <s v="GASTO CORRIENTE"/>
    <s v="1569_x000a_1572"/>
    <s v="052"/>
    <n v="5000"/>
    <n v="4464.29"/>
  </r>
  <r>
    <n v="2022"/>
    <n v="334"/>
    <s v="9999"/>
    <s v="0000"/>
    <s v="55"/>
    <s v="00"/>
    <s v="000"/>
    <s v="001"/>
    <s v="000"/>
    <x v="0"/>
    <n v="530804"/>
    <s v="000000"/>
    <s v="002"/>
    <s v="0000"/>
    <s v="0000"/>
    <s v="4529000131"/>
    <s v="BIEN"/>
    <x v="26"/>
    <n v="1"/>
    <s v="UNIDAD "/>
    <n v="609.84"/>
    <n v="544.5"/>
    <m/>
    <s v="S"/>
    <m/>
    <s v="NORMALIZADO"/>
    <s v="NO"/>
    <s v="ÍNFIMA CUANTÍA"/>
    <s v="NO"/>
    <s v="N/A"/>
    <s v="N/A"/>
    <s v="COMÚN"/>
    <s v="GASTO CORRIENTE"/>
    <n v="1616"/>
    <s v="055"/>
    <n v="609.84"/>
    <n v="544.5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547700021"/>
    <s v="SERVICIO"/>
    <x v="27"/>
    <n v="1"/>
    <s v="UNIDAD "/>
    <n v="112.00000000000001"/>
    <n v="100"/>
    <m/>
    <s v="S"/>
    <m/>
    <s v="NORMALIZADO"/>
    <s v="NO"/>
    <s v="ÍNFIMA CUANTÍA"/>
    <s v="NO"/>
    <s v="N/A"/>
    <s v="N/A"/>
    <s v="COMÚN"/>
    <s v="GASTO CORRIENTE"/>
    <n v="1619"/>
    <s v="057"/>
    <n v="112"/>
    <n v="100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71590611"/>
    <s v="SERVICIO"/>
    <x v="28"/>
    <n v="1"/>
    <s v="UNIDAD "/>
    <n v="2626.4000000000005"/>
    <n v="2345"/>
    <m/>
    <s v="S"/>
    <m/>
    <s v="NORMALIZADO"/>
    <s v="NO"/>
    <s v="ÍNFIMA CUANTÍA"/>
    <s v="NO"/>
    <s v="N/A"/>
    <s v="N/A"/>
    <s v="COMÚN"/>
    <s v="GASTO CORRIENTE"/>
    <n v="1747"/>
    <s v="062"/>
    <n v="2626.4"/>
    <n v="2345"/>
  </r>
  <r>
    <n v="2022"/>
    <n v="334"/>
    <s v="9999"/>
    <s v="0000"/>
    <s v="55"/>
    <s v="00"/>
    <s v="000"/>
    <s v="001"/>
    <s v="000"/>
    <x v="0"/>
    <n v="530402"/>
    <s v="000000"/>
    <s v="002"/>
    <s v="0000"/>
    <s v="0000"/>
    <s v="547900412"/>
    <s v="SERVICIO"/>
    <x v="29"/>
    <n v="1"/>
    <s v="UNIDAD "/>
    <n v="1419.04"/>
    <n v="1267"/>
    <m/>
    <s v="S"/>
    <m/>
    <s v="NORMALIZADO"/>
    <s v="NO"/>
    <s v="ÍNFIMA CUANTÍA"/>
    <s v="NO"/>
    <s v="N/A"/>
    <s v="N/A"/>
    <s v="COMÚN"/>
    <s v="GASTO CORRIENTE"/>
    <n v="1748"/>
    <s v="063"/>
    <n v="1419.04"/>
    <n v="1267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71590611"/>
    <s v="SERVICIO"/>
    <x v="30"/>
    <n v="1"/>
    <s v="UNIDAD "/>
    <n v="414.40000000000003"/>
    <n v="370"/>
    <m/>
    <s v="S"/>
    <m/>
    <s v="NORMALIZADO"/>
    <s v="NO"/>
    <s v="ÍNFIMA CUANTÍA"/>
    <s v="NO"/>
    <s v="N/A"/>
    <s v="N/A"/>
    <s v="COMÚN"/>
    <s v="GASTO CORRIENTE"/>
    <n v="1749"/>
    <s v="064"/>
    <n v="414.4"/>
    <n v="370"/>
  </r>
  <r>
    <n v="2022"/>
    <n v="334"/>
    <s v="9999"/>
    <s v="0000"/>
    <s v="55"/>
    <s v="00"/>
    <s v="000"/>
    <s v="001"/>
    <s v="000"/>
    <x v="0"/>
    <n v="530203"/>
    <s v="000000"/>
    <s v="002"/>
    <s v="0000"/>
    <s v="0000"/>
    <s v="439230011"/>
    <s v="SERVICIO"/>
    <x v="31"/>
    <n v="1"/>
    <s v="UNIDAD "/>
    <n v="256.83840000000004"/>
    <n v="229.32"/>
    <m/>
    <m/>
    <s v="S"/>
    <s v="NORMALIZADO"/>
    <s v="NO"/>
    <s v="ÍNFIMA CUANTÍA"/>
    <s v="NO"/>
    <s v="N/A"/>
    <s v="N/A"/>
    <s v="COMÚN"/>
    <s v="GASTO CORRIENTE"/>
    <n v="2269"/>
    <s v="070"/>
    <n v="229.32"/>
    <n v="229.32"/>
  </r>
  <r>
    <n v="2022"/>
    <n v="334"/>
    <s v="9999"/>
    <s v="0000"/>
    <s v="55"/>
    <s v="00"/>
    <s v="000"/>
    <s v="001"/>
    <s v="000"/>
    <x v="0"/>
    <n v="530804"/>
    <s v="000000"/>
    <s v="002"/>
    <s v="0000"/>
    <s v="0000"/>
    <s v="321530319"/>
    <s v="BIEN"/>
    <x v="0"/>
    <n v="1"/>
    <s v="UNIDAD "/>
    <n v="1401.8816000000002"/>
    <n v="1251.68"/>
    <m/>
    <m/>
    <s v="S"/>
    <s v="NORMALIZADO"/>
    <s v="SI"/>
    <s v="CATÁLOGO ELECTRÓNICO"/>
    <s v="NO"/>
    <s v="N/A"/>
    <s v="N/A"/>
    <s v="COMÚN"/>
    <s v="GASTO CORRIENTE"/>
    <n v="2390"/>
    <s v="084"/>
    <n v="1401.8816000000002"/>
    <n v="1251.68"/>
  </r>
  <r>
    <n v="2022"/>
    <n v="334"/>
    <s v="9999"/>
    <s v="0000"/>
    <s v="55"/>
    <s v="00"/>
    <s v="000"/>
    <s v="001"/>
    <s v="000"/>
    <x v="0"/>
    <n v="530805"/>
    <s v="000000"/>
    <s v="002"/>
    <s v="0000"/>
    <s v="0000"/>
    <s v="342401411"/>
    <s v="BIEN"/>
    <x v="0"/>
    <n v="1"/>
    <s v="UNIDAD "/>
    <n v="639.16160000000013"/>
    <n v="570.67999999999995"/>
    <m/>
    <m/>
    <s v="S"/>
    <s v="NORMALIZADO"/>
    <s v="SI"/>
    <s v="CATÁLOGO ELECTRÓNICO"/>
    <s v="NO"/>
    <s v="N/A"/>
    <s v="N/A"/>
    <s v="COMÚN"/>
    <s v="GASTO CORRIENTE"/>
    <n v="2390"/>
    <s v="084"/>
    <n v="639.2736000000001"/>
    <n v="570.67999999999995"/>
  </r>
  <r>
    <n v="2022"/>
    <n v="334"/>
    <s v="9999"/>
    <s v="0000"/>
    <s v="55"/>
    <s v="00"/>
    <s v="000"/>
    <s v="001"/>
    <s v="000"/>
    <x v="0"/>
    <n v="530810"/>
    <s v="000000"/>
    <s v="002"/>
    <s v="0000"/>
    <s v="0000"/>
    <s v="346130511"/>
    <s v="BIEN"/>
    <x v="32"/>
    <n v="1"/>
    <s v="UNIDAD "/>
    <n v="2357.6000000000004"/>
    <n v="2105"/>
    <m/>
    <m/>
    <s v="S"/>
    <s v="NORMALIZADO"/>
    <s v="NO"/>
    <s v="ÍNFIMA CUANTÍA"/>
    <s v="NO"/>
    <s v="N/A"/>
    <s v="N/A"/>
    <s v="COMÚN"/>
    <s v="GASTO CORRIENTE"/>
    <n v="2408"/>
    <s v="087"/>
    <n v="2357.6000000000004"/>
    <n v="2105"/>
  </r>
  <r>
    <n v="2022"/>
    <n v="334"/>
    <s v="9999"/>
    <s v="0000"/>
    <s v="55"/>
    <s v="00"/>
    <s v="000"/>
    <s v="001"/>
    <s v="000"/>
    <x v="0"/>
    <n v="530814"/>
    <s v="000000"/>
    <s v="002"/>
    <s v="0000"/>
    <s v="0000"/>
    <s v="346130511"/>
    <s v="BIEN"/>
    <x v="32"/>
    <n v="1"/>
    <s v="UNIDAD "/>
    <n v="994.56000000000006"/>
    <n v="888"/>
    <m/>
    <m/>
    <s v="S"/>
    <s v="NORMALIZADO"/>
    <s v="NO"/>
    <s v="ÍNFIMA CUANTÍA"/>
    <s v="NO"/>
    <s v="N/A"/>
    <s v="N/A"/>
    <s v="COMÚN"/>
    <s v="GASTO CORRIENTE"/>
    <n v="2408"/>
    <s v="087"/>
    <n v="994.56000000000006"/>
    <n v="888"/>
  </r>
  <r>
    <n v="2022"/>
    <n v="334"/>
    <s v="9999"/>
    <s v="0000"/>
    <s v="55"/>
    <s v="00"/>
    <s v="000"/>
    <s v="001"/>
    <s v="000"/>
    <x v="0"/>
    <n v="530819"/>
    <s v="000000"/>
    <s v="002"/>
    <s v="0000"/>
    <s v="0000"/>
    <s v="346130511"/>
    <s v="BIEN"/>
    <x v="32"/>
    <n v="1"/>
    <s v="UNIDAD "/>
    <n v="144.48000000000002"/>
    <n v="129"/>
    <m/>
    <m/>
    <s v="S"/>
    <s v="NORMALIZADO"/>
    <s v="NO"/>
    <s v="ÍNFIMA CUANTÍA"/>
    <s v="NO"/>
    <s v="N/A"/>
    <s v="N/A"/>
    <s v="COMÚN"/>
    <s v="GASTO CORRIENTE"/>
    <n v="2408"/>
    <s v="087"/>
    <n v="144.48000000000002"/>
    <n v="129"/>
  </r>
  <r>
    <n v="2022"/>
    <n v="334"/>
    <s v="9999"/>
    <s v="0000"/>
    <s v="55"/>
    <s v="00"/>
    <s v="000"/>
    <s v="001"/>
    <s v="000"/>
    <x v="0"/>
    <n v="531403"/>
    <s v="000000"/>
    <s v="002"/>
    <s v="0000"/>
    <s v="0000"/>
    <s v="38111021121"/>
    <s v="BIEN"/>
    <x v="33"/>
    <n v="1"/>
    <s v="UNIDAD "/>
    <n v="2484.5856000000003"/>
    <n v="2218.38"/>
    <m/>
    <m/>
    <s v="S"/>
    <s v="NORMALIZADO"/>
    <s v="SI"/>
    <s v="CATÁLOGO ELECTRÓNICO"/>
    <s v="NO"/>
    <s v="N/A"/>
    <s v="N/A"/>
    <s v="COMÚN"/>
    <s v="GASTO CORRIENTE"/>
    <n v="2411"/>
    <s v="088"/>
    <n v="2485.0111999999999"/>
    <n v="2218.38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71590611"/>
    <s v="SERVICIO"/>
    <x v="34"/>
    <n v="1"/>
    <s v="UNIDAD "/>
    <n v="3612.0000000000005"/>
    <n v="3225"/>
    <m/>
    <m/>
    <s v="S"/>
    <s v="NORMALIZADO"/>
    <s v="NO"/>
    <s v="ÍNFIMA CUANTÍA"/>
    <s v="NO"/>
    <s v="N/A"/>
    <s v="N/A"/>
    <s v="COMÚN"/>
    <s v="GASTO CORRIENTE"/>
    <n v="2478"/>
    <s v="091"/>
    <n v="3612"/>
    <n v="3225"/>
  </r>
  <r>
    <n v="2022"/>
    <n v="334"/>
    <s v="9999"/>
    <s v="0000"/>
    <s v="55"/>
    <s v="00"/>
    <s v="000"/>
    <s v="001"/>
    <s v="000"/>
    <x v="0"/>
    <n v="530804"/>
    <s v="000000"/>
    <s v="002"/>
    <s v="0000"/>
    <s v="0000"/>
    <s v="321290418"/>
    <s v="BIEN"/>
    <x v="35"/>
    <n v="1"/>
    <s v="UNIDAD "/>
    <n v="386.40000000000003"/>
    <n v="345"/>
    <m/>
    <m/>
    <s v="S"/>
    <s v="NORMALIZADO"/>
    <s v="NO"/>
    <s v="ÍNFIMA CUANTÍA"/>
    <s v="NO"/>
    <s v="N/A"/>
    <s v="N/A"/>
    <s v="COMÚN"/>
    <s v="GASTO CORRIENTE"/>
    <n v="2496"/>
    <s v="098"/>
    <n v="386.4"/>
    <n v="345"/>
  </r>
  <r>
    <n v="2022"/>
    <n v="334"/>
    <s v="9999"/>
    <s v="0000"/>
    <s v="55"/>
    <s v="00"/>
    <s v="000"/>
    <s v="001"/>
    <s v="000"/>
    <x v="0"/>
    <n v="530810"/>
    <s v="000000"/>
    <s v="002"/>
    <s v="0000"/>
    <s v="0000"/>
    <s v="354400111"/>
    <s v="BIEN"/>
    <x v="36"/>
    <n v="1"/>
    <s v="UNIDAD "/>
    <n v="3024.0000000000005"/>
    <n v="2700"/>
    <m/>
    <m/>
    <s v="S"/>
    <s v="NORMALIZADO"/>
    <s v="NO"/>
    <s v="ÍNFIMA CUANTÍA"/>
    <s v="NO"/>
    <s v="N/A"/>
    <s v="N/A"/>
    <s v="COMÚN"/>
    <s v="GASTO CORRIENTE"/>
    <n v="2498"/>
    <s v="100"/>
    <n v="3024"/>
    <n v="2700"/>
  </r>
  <r>
    <n v="2022"/>
    <n v="334"/>
    <s v="9999"/>
    <s v="0000"/>
    <s v="55"/>
    <s v="00"/>
    <s v="000"/>
    <s v="001"/>
    <s v="000"/>
    <x v="0"/>
    <n v="530402"/>
    <s v="000000"/>
    <s v="002"/>
    <s v="0000"/>
    <s v="0000"/>
    <s v="547900411"/>
    <s v="SERVICIO"/>
    <x v="37"/>
    <n v="1"/>
    <s v="UNIDAD "/>
    <n v="5353.6"/>
    <n v="4780"/>
    <m/>
    <m/>
    <s v="S"/>
    <s v="NORMALIZADO"/>
    <s v="NO"/>
    <s v="ÍNFIMA CUANTÍA"/>
    <s v="NO"/>
    <s v="N/A"/>
    <s v="N/A"/>
    <s v="COMÚN"/>
    <s v="GASTO CORRIENTE"/>
    <n v="2549"/>
    <n v="103"/>
    <n v="5353.6"/>
    <n v="4780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59901911"/>
    <s v="SERVICIO"/>
    <x v="38"/>
    <n v="1"/>
    <s v="UNIDAD "/>
    <n v="784.00000000000011"/>
    <n v="700"/>
    <m/>
    <m/>
    <s v="S"/>
    <s v="NORMALIZADO"/>
    <s v="NO"/>
    <s v="ÍNFIMA CUANTÍA"/>
    <s v="NO"/>
    <s v="N/A"/>
    <s v="N/A"/>
    <s v="COMÚN"/>
    <s v="GASTO CORRIENTE"/>
    <n v="2550"/>
    <n v="104"/>
    <n v="784"/>
    <n v="700"/>
  </r>
  <r>
    <n v="2022"/>
    <n v="334"/>
    <s v="9999"/>
    <s v="0000"/>
    <s v="55"/>
    <s v="00"/>
    <s v="000"/>
    <s v="001"/>
    <s v="000"/>
    <x v="0"/>
    <n v="530804"/>
    <s v="000000"/>
    <s v="002"/>
    <s v="0000"/>
    <s v="0000"/>
    <s v="321290418"/>
    <s v="BIEN"/>
    <x v="0"/>
    <n v="1"/>
    <s v="UNIDAD "/>
    <n v="1398.0288"/>
    <n v="1248.24"/>
    <m/>
    <m/>
    <s v="S"/>
    <s v="NORMALIZADO"/>
    <s v="NO"/>
    <s v="ÍNFIMA CUANTÍA"/>
    <s v="NO"/>
    <s v="N/A"/>
    <s v="N/A"/>
    <s v="COMÚN"/>
    <s v="GASTO CORRIENTE"/>
    <n v="2551"/>
    <n v="105"/>
    <n v="1398.03"/>
    <n v="1248.24"/>
  </r>
  <r>
    <n v="2022"/>
    <n v="334"/>
    <s v="9999"/>
    <s v="0000"/>
    <s v="55"/>
    <s v="00"/>
    <s v="000"/>
    <s v="001"/>
    <s v="000"/>
    <x v="0"/>
    <n v="530805"/>
    <s v="000000"/>
    <s v="002"/>
    <s v="0000"/>
    <s v="0000"/>
    <s v=" 352901042"/>
    <s v="BIEN"/>
    <x v="0"/>
    <n v="1"/>
    <s v="UNIDAD "/>
    <n v="794.21440000000007"/>
    <n v="709.12"/>
    <m/>
    <m/>
    <s v="S"/>
    <s v="NORMALIZADO"/>
    <s v="NO"/>
    <s v="ÍNFIMA CUANTÍA"/>
    <s v="NO"/>
    <s v="N/A"/>
    <s v="N/A"/>
    <s v="COMÚN"/>
    <s v="GASTO CORRIENTE"/>
    <n v="2551"/>
    <n v="105"/>
    <n v="794.21"/>
    <n v="709.12"/>
  </r>
  <r>
    <n v="2022"/>
    <n v="334"/>
    <s v="9999"/>
    <s v="0000"/>
    <s v="55"/>
    <s v="00"/>
    <s v="000"/>
    <s v="001"/>
    <s v="000"/>
    <x v="0"/>
    <n v="530803"/>
    <s v="000000"/>
    <s v="002"/>
    <s v="0000"/>
    <s v="0000"/>
    <s v="622910013"/>
    <s v="BIEN"/>
    <x v="4"/>
    <n v="1"/>
    <s v="UNIDAD "/>
    <n v="5083.4112000000005"/>
    <n v="4538.76"/>
    <m/>
    <m/>
    <s v="S"/>
    <s v="NORMALIZADO"/>
    <s v="NO"/>
    <s v="ÍNFIMA CUANTÍA"/>
    <s v="NO"/>
    <s v="N/A"/>
    <s v="N/A"/>
    <s v="COMÚN"/>
    <s v="GASTO CORRIENTE"/>
    <n v="2687"/>
    <s v="113"/>
    <n v="5082.8999999999996"/>
    <n v="4538.3"/>
  </r>
  <r>
    <n v="2022"/>
    <n v="334"/>
    <s v="9999"/>
    <s v="0000"/>
    <s v="55"/>
    <s v="00"/>
    <s v="000"/>
    <s v="001"/>
    <s v="000"/>
    <x v="0"/>
    <n v="530204"/>
    <s v="000000"/>
    <s v="002"/>
    <s v="0000"/>
    <s v="0000"/>
    <s v="836100021"/>
    <s v="SERVICIO"/>
    <x v="39"/>
    <n v="1"/>
    <s v="UNIDAD "/>
    <n v="5600.0000000000009"/>
    <n v="5000"/>
    <m/>
    <m/>
    <s v="S"/>
    <s v="NORMALIZADO"/>
    <s v="NO"/>
    <s v="ÍNFIMA CUANTÍA"/>
    <s v="NO"/>
    <s v="N/A"/>
    <s v="N/A"/>
    <s v="COMÚN"/>
    <s v="GASTO CORRIENTE"/>
    <n v="2694"/>
    <n v="116"/>
    <n v="4256"/>
    <n v="3800"/>
  </r>
  <r>
    <n v="2022"/>
    <n v="334"/>
    <s v="9999"/>
    <s v="0000"/>
    <s v="55"/>
    <s v="00"/>
    <s v="000"/>
    <s v="001"/>
    <s v="000"/>
    <x v="0"/>
    <n v="530202"/>
    <s v="000000"/>
    <s v="002"/>
    <s v="0000"/>
    <s v="0000"/>
    <s v="643350312"/>
    <s v="SERVICIO"/>
    <x v="40"/>
    <n v="1"/>
    <s v="UNIDAD "/>
    <n v="448.00000000000006"/>
    <n v="400"/>
    <m/>
    <m/>
    <s v="S"/>
    <s v="NORMALIZADO"/>
    <s v="NO"/>
    <s v="ÍNFIMA CUANTÍA"/>
    <s v="NO"/>
    <s v="N/A"/>
    <s v="N/A"/>
    <s v="COMÚN"/>
    <s v="GASTO CORRIENTE"/>
    <n v="2696"/>
    <n v="117"/>
    <n v="400"/>
    <n v="400"/>
  </r>
  <r>
    <n v="2022"/>
    <n v="334"/>
    <s v="9999"/>
    <s v="0000"/>
    <s v="55"/>
    <s v="00"/>
    <s v="000"/>
    <s v="001"/>
    <s v="000"/>
    <x v="0"/>
    <n v="530801"/>
    <s v="000000"/>
    <s v="002"/>
    <s v="0000"/>
    <s v="0000"/>
    <s v="18000011"/>
    <s v="BIEN"/>
    <x v="7"/>
    <n v="1"/>
    <s v="UNIDAD "/>
    <n v="400"/>
    <n v="400"/>
    <m/>
    <m/>
    <s v="S"/>
    <s v="NORMALIZADO"/>
    <s v="NO"/>
    <s v="ÍNFIMA CUANTÍA"/>
    <s v="NO"/>
    <s v="N/A"/>
    <s v="N/A"/>
    <s v="COMÚN"/>
    <s v="GASTO CORRIENTE"/>
    <n v="2750"/>
    <n v="119"/>
    <n v="400"/>
    <n v="400"/>
  </r>
  <r>
    <n v="2022"/>
    <n v="334"/>
    <s v="9999"/>
    <s v="0000"/>
    <s v="55"/>
    <s v="00"/>
    <s v="000"/>
    <s v="001"/>
    <s v="000"/>
    <x v="0"/>
    <n v="530404"/>
    <s v="000000"/>
    <s v="002"/>
    <s v="0000"/>
    <s v="0000"/>
    <s v="871590513"/>
    <s v="SERVICIO"/>
    <x v="41"/>
    <n v="1"/>
    <s v="UNIDAD "/>
    <n v="312.52480000000003"/>
    <n v="279.04000000000002"/>
    <m/>
    <m/>
    <s v="S"/>
    <s v="NORMALIZADO"/>
    <s v="NO"/>
    <s v="ÍNFIMA CUANTÍA"/>
    <s v="NO"/>
    <s v="N/A"/>
    <s v="N/A"/>
    <s v="COMÚN"/>
    <s v="GASTO CORRIENTE"/>
    <n v="2751"/>
    <n v="120"/>
    <n v="260"/>
    <n v="260"/>
  </r>
  <r>
    <n v="2022"/>
    <n v="334"/>
    <s v="9999"/>
    <s v="0000"/>
    <s v="55"/>
    <s v="00"/>
    <s v="000"/>
    <s v="001"/>
    <s v="000"/>
    <x v="0"/>
    <n v="530403"/>
    <s v="000000"/>
    <s v="002"/>
    <s v="0000"/>
    <s v="0000"/>
    <n v="881900011"/>
    <s v="SERVICIO"/>
    <x v="42"/>
    <n v="1"/>
    <s v="UNIDAD "/>
    <n v="2192.7360000000003"/>
    <n v="1957.8"/>
    <m/>
    <m/>
    <s v="S"/>
    <s v="NORMALIZADO"/>
    <s v="NO"/>
    <s v="ÍNFIMA CUANTÍA"/>
    <s v="NO"/>
    <s v="N/A"/>
    <s v="N/A"/>
    <s v="COMÚN"/>
    <s v="GASTO CORRIENTE"/>
    <m/>
    <m/>
    <m/>
    <m/>
  </r>
</pivotCacheRecords>
</file>

<file path=xl/pivotCache/pivotCacheRecords2.xml><?xml version="1.0" encoding="utf-8"?>
<pivotCacheRecords xmlns="http://schemas.openxmlformats.org/spreadsheetml/2006/main" xmlns:r="http://schemas.openxmlformats.org/officeDocument/2006/relationships" xmlns:mc="http://schemas.openxmlformats.org/markup-compatibility/2006" xmlns:xr="http://schemas.microsoft.com/office/spreadsheetml/2014/revision" mc:Ignorable="xr" count="49">
  <r>
    <s v="I"/>
    <s v="I"/>
    <x v="0"/>
    <s v="001"/>
    <d v="2022-02-01T00:00:00"/>
    <x v="0"/>
    <s v="Gestión Administrativa Financiera"/>
    <s v="0901.530804_x000a_0901.530805"/>
    <n v="5544.03"/>
    <s v="ADQUISICIÓN DE MATERIALES DE OFICINA Y ASEO PARA LA PROVINCIA DEL GUAYAS"/>
    <s v="290"/>
    <n v="5544.03"/>
    <n v="2005.77"/>
    <n v="3538.2599999999998"/>
    <m/>
  </r>
  <r>
    <s v="I"/>
    <s v="I"/>
    <x v="0"/>
    <s v="002"/>
    <d v="2022-02-02T00:00:00"/>
    <x v="0"/>
    <s v="Gestión Administrativa Financiera"/>
    <s v="0901.530418"/>
    <n v="700"/>
    <s v="CONTRATACIÓN DEL SERVICIO DE PODA DE ÁRBOLES DE LAS INSTALACIONES Y MANTENIMIENTO DE ÁREAS VERDES DE LA PROVINCIA DEL GUAYAS"/>
    <s v="291"/>
    <n v="700"/>
    <n v="0"/>
    <n v="700"/>
    <m/>
  </r>
  <r>
    <s v="I"/>
    <s v="I"/>
    <x v="0"/>
    <s v="003"/>
    <d v="2022-02-07T00:00:00"/>
    <x v="0"/>
    <s v="Gestión Administrativa Financiera"/>
    <s v="0901.530805"/>
    <n v="212"/>
    <s v="ADQUISICIÓN DE ALCOHOL ANTISÉPTICO PARA LA PROVINCIA DEL GUAYAS"/>
    <s v="324"/>
    <n v="212"/>
    <n v="0"/>
    <n v="212"/>
    <m/>
  </r>
  <r>
    <s v="I"/>
    <s v="I"/>
    <x v="0"/>
    <s v="004"/>
    <d v="2022-02-08T00:00:00"/>
    <x v="0"/>
    <s v="Gestión Administrativa Financiera"/>
    <s v="0901.530418"/>
    <n v="399.46"/>
    <s v="CONTRATACIÓN DEL SERVICIO DE PODA DE ÁRBOLES DE LAS INSTALACIONES Y MANTENIMIENTO DE ÁREAS VERDES DE LA PROVINCIA DEL GUAYAS"/>
    <s v="335"/>
    <n v="399.46"/>
    <n v="0"/>
    <n v="399.46"/>
    <m/>
  </r>
  <r>
    <s v="I"/>
    <s v="I"/>
    <x v="0"/>
    <s v="005"/>
    <d v="2022-02-24T00:00:00"/>
    <x v="0"/>
    <s v="Gestión Administrativa Financiera"/>
    <s v="0901.530813"/>
    <n v="5986.25"/>
    <s v="ADQUISICIÓN DE NEUMÁTICOS PARA LA PROVINCIA DEL GUAYAS"/>
    <s v="421"/>
    <n v="5986.25"/>
    <n v="18.350000000000001"/>
    <n v="5967.9"/>
    <m/>
  </r>
  <r>
    <s v="I"/>
    <s v="I"/>
    <x v="1"/>
    <s v="007"/>
    <d v="2022-03-10T00:00:00"/>
    <x v="0"/>
    <s v="Gestión de Transportes"/>
    <s v="0901.530803"/>
    <n v="6779.6"/>
    <s v="ADQUSICIÓN DE COMBUSTIBLE PARA LOS VEHÍCULOS DE LA PROVINCIA DEL GUAYAS"/>
    <s v="455_x000a_456"/>
    <n v="6779.6"/>
    <n v="10.27"/>
    <n v="6769.33"/>
    <m/>
  </r>
  <r>
    <s v="I"/>
    <s v="I"/>
    <x v="1"/>
    <s v="008"/>
    <d v="2022-03-23T00:00:00"/>
    <x v="0"/>
    <s v="Gestión de Laboratorios"/>
    <s v="0901.530404"/>
    <n v="230"/>
    <s v="CONTRATACIÓN DE SERVICIO DE MANTENIMIENTO CORRECTIVO PARA REFRIGERADOR POLEKO DE LOS LABORATORIOS DE LA PROVINCIA DEL GUAYAS"/>
    <n v="525"/>
    <n v="230"/>
    <n v="0"/>
    <n v="230"/>
    <m/>
  </r>
  <r>
    <s v="I"/>
    <s v="I"/>
    <x v="1"/>
    <s v="009"/>
    <d v="2022-03-23T00:00:00"/>
    <x v="0"/>
    <s v="Gestión Administrativa Financiera"/>
    <s v="0901.530404"/>
    <n v="441.87"/>
    <s v="CONTRATACIÓN DEL SERVICIO DE MANTENIMIENTO DISPENSADORES DE AGUA DE LA PROVINCIA DEL GUAYAS"/>
    <s v="526"/>
    <n v="441.87"/>
    <n v="0"/>
    <n v="441.87"/>
    <m/>
  </r>
  <r>
    <s v="I"/>
    <s v="I"/>
    <x v="1"/>
    <s v="010"/>
    <d v="2022-03-24T00:00:00"/>
    <x v="0"/>
    <s v="Gestión Administrativa Financiera"/>
    <s v="0901.530801"/>
    <n v="682.5"/>
    <s v="ADQUISICIÓN DE BOTELLONES DE AGUA PURIFICADA PARA LA PROVINCIA DEL GUAYAS"/>
    <n v="545"/>
    <n v="682.5"/>
    <n v="0"/>
    <n v="682.5"/>
    <m/>
  </r>
  <r>
    <s v="I"/>
    <s v="I"/>
    <x v="1"/>
    <s v="013"/>
    <d v="2022-03-29T00:00:00"/>
    <x v="0"/>
    <s v="Gestión Administrativa Financiera"/>
    <s v="0901.530404"/>
    <n v="5800"/>
    <s v="CONTRATACIÓN DEL SERVICIO DE MANTENIMIENTO EQUIPOS DE CLIMATIZACIÓN DE LA PROVINCIA DEL GUAYAS"/>
    <s v="567"/>
    <n v="5800"/>
    <n v="0"/>
    <n v="5800"/>
    <m/>
  </r>
  <r>
    <s v="I"/>
    <s v="II"/>
    <x v="1"/>
    <s v="015"/>
    <d v="2022-04-05T00:00:00"/>
    <x v="0"/>
    <s v="Gestión de Transportes"/>
    <s v="0901.530405"/>
    <n v="3506.92"/>
    <s v="CONTRATACIÓN DEL SERVICIO DE REENCAUCHE DE NEUMÁTICOS PARA LA PROVINCIA DEL GUAYAS"/>
    <s v="603"/>
    <n v="3506.92"/>
    <n v="2641.17"/>
    <n v="865.75"/>
    <m/>
  </r>
  <r>
    <s v="I"/>
    <s v="II"/>
    <x v="1"/>
    <s v="019"/>
    <d v="2022-04-18T00:00:00"/>
    <x v="0"/>
    <s v="Gestión de Transportes"/>
    <s v="0901.530405_x000a_0901.530803_x000a_0901.530813"/>
    <n v="4805"/>
    <s v="CONTRATACIÓN DEL SERVICIO DE MANTENIMIENTOS PREVENTIVOS Y CORRECTIVOS DE VEHÍCULOS PARA LA PROVINCIA DEL GUAYAS"/>
    <s v="789"/>
    <n v="4805"/>
    <n v="0"/>
    <n v="4805"/>
    <m/>
  </r>
  <r>
    <s v="I"/>
    <s v="II"/>
    <x v="1"/>
    <s v="020"/>
    <d v="2022-04-19T00:00:00"/>
    <x v="0"/>
    <s v="Gestión Administrativa Financiera"/>
    <s v="0901.530703"/>
    <n v="6615"/>
    <s v="CONTRATACIÓN DEL SERVICIO DE ALQUILER DE EQUIPOS DE IMPRESION PARA LA PROVINCIA DEL GUAYAS"/>
    <s v="804"/>
    <n v="6615"/>
    <n v="0"/>
    <n v="6615"/>
    <m/>
  </r>
  <r>
    <s v="I"/>
    <s v="II"/>
    <x v="1"/>
    <s v="023"/>
    <d v="2022-04-26T00:00:00"/>
    <x v="0"/>
    <s v="Gestión Administrativa Financiera"/>
    <s v="0901.530405 _x000a_0901.530803 _x000a_0901.530813"/>
    <n v="51369.36"/>
    <s v="CONTRATACIÓN DEL SERVICIO DE MANTENIMIENTOS PREVENTIVOS Y CORRECTIVOS DE VEHÍCULOS PARA LA PROVINCIA DEL GUAYAS"/>
    <s v="951"/>
    <n v="51369.36"/>
    <n v="2568.4699999999998"/>
    <n v="48800.89"/>
    <m/>
  </r>
  <r>
    <s v="I"/>
    <s v="II"/>
    <x v="1"/>
    <s v="025"/>
    <d v="2022-04-29T00:00:00"/>
    <x v="0"/>
    <s v="Gestión Administrativa Financiera"/>
    <s v="0901.530802_x000a_0901.530805_x000a_0901.530811_x000a_0901.530813"/>
    <n v="330"/>
    <s v="ADQUISICIÓN DE MATERIALES DE FERRETERIA PARA LA PROVINCIA DEL GUAYAS"/>
    <s v="978"/>
    <n v="330"/>
    <n v="0"/>
    <n v="330"/>
    <m/>
  </r>
  <r>
    <s v="I"/>
    <s v="II"/>
    <x v="1"/>
    <s v="026"/>
    <d v="2022-04-29T00:00:00"/>
    <x v="0"/>
    <s v="Gestión Administrativa Financiera"/>
    <s v="0901.530404"/>
    <n v="449.35"/>
    <s v="CONTRATACIÓN DEL SERVICIO DE MANTENIMIENTO DE CERCA ELÉCTRICA DE LA PROVINCIA DEL GUAYAS"/>
    <s v="980"/>
    <n v="449.35"/>
    <n v="0"/>
    <n v="449.35"/>
    <m/>
  </r>
  <r>
    <s v="I"/>
    <s v="II"/>
    <x v="1"/>
    <s v="027"/>
    <d v="2022-04-29T00:00:00"/>
    <x v="0"/>
    <s v="Gestión Administrativa Financiera"/>
    <s v="0901.530404"/>
    <n v="1200"/>
    <s v="CONTRATACIÓN DEL SERVICIO DE MANTENIMIENTO PREVENTIVO DE SISTEMA DE ALARMAS CONTRA INCENDIOS DE LA PROVINCIA DEL GUAYAS"/>
    <s v="981"/>
    <n v="1200"/>
    <n v="0"/>
    <n v="1200"/>
    <m/>
  </r>
  <r>
    <s v="I"/>
    <s v="II"/>
    <x v="1"/>
    <s v="028"/>
    <d v="2022-04-29T00:00:00"/>
    <x v="0"/>
    <s v="Gestión Administrativa Financiera"/>
    <s v="0901.530209"/>
    <n v="265"/>
    <s v="CONTRATACIÓN DEL SERVICIO DE FUMIGACIÓN Y DESRATIZACIÓN DE LA AGENCIA LABORATORIO Y SAMANES DE LA PROVINCIA DE GUAYAS"/>
    <s v="982"/>
    <n v="265"/>
    <n v="0"/>
    <n v="265"/>
    <m/>
  </r>
  <r>
    <s v="II"/>
    <s v="II"/>
    <x v="2"/>
    <s v="029"/>
    <d v="2022-05-10T00:00:00"/>
    <x v="0"/>
    <s v="Gestión de Tecnologías de la Información"/>
    <s v="0901.531404_x000a_0901.531407"/>
    <n v="2303.19"/>
    <s v="ADQUISICIÓN DE REPUESTOS Y ACCESORIOS INFORMÁTICOS PARA LA PROVINCIA DEL GUAYAS"/>
    <s v="1208"/>
    <n v="2303.19"/>
    <n v="0"/>
    <n v="2303.19"/>
    <m/>
  </r>
  <r>
    <s v="II"/>
    <s v="II"/>
    <x v="2"/>
    <s v="030"/>
    <d v="2022-05-10T00:00:00"/>
    <x v="0"/>
    <s v="Gestión Administrativa Financiera"/>
    <s v="0901.530209"/>
    <n v="734"/>
    <s v="CONTRATACIÓN DEL SERVICIO DE LIMPIEZA DE POZOS SÉPTICOS DE LA PROVINCIA DE GUAYAS"/>
    <s v="1209"/>
    <n v="734"/>
    <n v="419.36"/>
    <n v="314.64"/>
    <m/>
  </r>
  <r>
    <s v="II"/>
    <s v="II"/>
    <x v="2"/>
    <s v="032"/>
    <d v="2022-05-18T00:00:00"/>
    <x v="0"/>
    <s v="Gestión Documental y Archivo"/>
    <s v="0901.531403"/>
    <n v="2305.5"/>
    <s v="ADQUISICIÓN DE PERCHAS PARA ARCHIVO PARA LA PROVINCIA DEL GUAYAS"/>
    <s v="1341"/>
    <n v="2305.5"/>
    <n v="0"/>
    <n v="2305.5"/>
    <m/>
  </r>
  <r>
    <s v="II"/>
    <s v="II"/>
    <x v="2"/>
    <s v="033"/>
    <d v="2022-05-18T00:00:00"/>
    <x v="0"/>
    <s v="Gestión de Laboratorios"/>
    <s v="0901.530404"/>
    <n v="480"/>
    <s v="CONTRATACIÓN DEL SERVICIO DE MANTENIMIENTO CORRECTIVO DE GERMINADORA DOBLE CÁMARA DE LA PROVINCIA DEL GUAYAS"/>
    <s v="1342"/>
    <n v="480"/>
    <n v="0"/>
    <n v="480"/>
    <m/>
  </r>
  <r>
    <s v="II"/>
    <s v="II"/>
    <x v="2"/>
    <s v="034"/>
    <d v="2022-05-19T00:00:00"/>
    <x v="0"/>
    <s v="Gestión Administrativa Financiera"/>
    <s v="0901.530804"/>
    <n v="1554"/>
    <s v="ADQUISICIÓN DE RESMAS DE PAPEL BOND DE 75GR PARA LA PROVINCIA DEL GUAYAS"/>
    <s v="1343"/>
    <n v="1554"/>
    <n v="0"/>
    <n v="1554"/>
    <m/>
  </r>
  <r>
    <s v="II"/>
    <s v="II"/>
    <x v="2"/>
    <s v="038"/>
    <d v="2022-06-06T00:00:00"/>
    <x v="0"/>
    <s v="Gestión de Tecnologías de la Información y Comunicación"/>
    <s v="0901.530807"/>
    <n v="960"/>
    <s v="ADQUISICIÓN DE TÓNERS PARA LA PROVINCIA DEL GUAYAS"/>
    <s v="1409"/>
    <n v="960"/>
    <n v="0"/>
    <n v="960"/>
    <m/>
  </r>
  <r>
    <s v="II"/>
    <s v="II"/>
    <x v="2"/>
    <s v="039"/>
    <d v="2022-06-09T00:00:00"/>
    <x v="0"/>
    <s v="Gestión Administrativa Financiera"/>
    <s v="0901.530404"/>
    <n v="180"/>
    <s v="CONTRATACIÓN DEL SERVICIO DE MANTENIMIENTO CORRECTIVO DE LOS SISTEMAS DE ALARMAS CONTRA INCENDIOS DE LA PROVINCIA DEL GUAYAS"/>
    <s v="1451"/>
    <n v="180"/>
    <n v="0"/>
    <n v="180"/>
    <m/>
  </r>
  <r>
    <s v="II"/>
    <s v="II"/>
    <x v="2"/>
    <s v="041"/>
    <d v="2022-06-22T00:00:00"/>
    <x v="0"/>
    <s v="Gestión de Tecnologías de la Información y Comunicación"/>
    <s v="0901.530802_x000a_0901.530804_x000a_0901.530805_x000a_0901.530811"/>
    <n v="333.6"/>
    <s v="ADQUISICIÓN DE MATERIALES DE MANTENIMIENTO INFORMÁTICO PARA LA PROVINCIA DEL GUAYAS"/>
    <s v="1473"/>
    <n v="333.6"/>
    <n v="0"/>
    <n v="333.6"/>
    <m/>
  </r>
  <r>
    <s v="II"/>
    <s v="II"/>
    <x v="2"/>
    <s v="047"/>
    <d v="2022-06-27T00:00:00"/>
    <x v="0"/>
    <s v="Gestión Administrativa Financiera"/>
    <s v="0901.530402_x000a_0901.530811_x000a_0901.530813"/>
    <n v="225.5"/>
    <s v="CONTRATACIÓN DEL SERVICIO DE MANTENIMIENTO DE LOS REFLECTORES DE LA AGENCIA LABORATORIOS EN LA PROVINCIA DEL GUAYAS"/>
    <s v="1490"/>
    <n v="225.5"/>
    <n v="0"/>
    <n v="225.5"/>
    <m/>
  </r>
  <r>
    <s v="II"/>
    <s v="II"/>
    <x v="2"/>
    <s v="048"/>
    <d v="2022-06-27T00:00:00"/>
    <x v="0"/>
    <s v="Gestión Administrativa Financiera"/>
    <s v="0901.530813"/>
    <n v="100"/>
    <s v="ADQUISICIÓN DE BALIZAS PARA LOS VEHÍCULOS DE LA PROVINCIA DEL GUAYAS"/>
    <s v="1491"/>
    <n v="100"/>
    <n v="0"/>
    <n v="100"/>
    <m/>
  </r>
  <r>
    <s v="II"/>
    <s v="III"/>
    <x v="3"/>
    <s v="052"/>
    <d v="2022-07-07T00:00:00"/>
    <x v="0"/>
    <s v="Gestión Administrativa Financiera"/>
    <s v="0901.530803"/>
    <n v="4464.29"/>
    <s v="ADQUISICIÓN DE COMBUSTIBLE PARA LA PROVINCIA DEL GUAYAS"/>
    <s v="1519_x000a_1572"/>
    <n v="4464.29"/>
    <n v="0"/>
    <n v="4464.29"/>
    <m/>
  </r>
  <r>
    <s v="II"/>
    <s v="III"/>
    <x v="3"/>
    <s v="055"/>
    <d v="2022-07-15T00:00:00"/>
    <x v="0"/>
    <s v="Gestión de Sanidad Vegetal"/>
    <s v="0901.530804"/>
    <n v="544.5"/>
    <s v="ADQUISICIÓN DE FORMATOS PREIMPRESOS PARA SANIDAD VEGETAL EN LA PROVINCIA DEL GUAYAS"/>
    <s v="1616"/>
    <n v="544.5"/>
    <n v="0"/>
    <n v="544.5"/>
    <m/>
  </r>
  <r>
    <s v="II"/>
    <s v="III"/>
    <x v="3"/>
    <s v="057"/>
    <d v="2022-07-15T00:00:00"/>
    <x v="0"/>
    <s v="Gestión Administrativa Financiera"/>
    <s v="0901.530404"/>
    <n v="100"/>
    <s v="CONTRATACIÓN DEL SERVICIO DE MANTENIMIENTO CORRECTIVO DE CERCA ELÉCTRICA DE LA PROVINCIA DEL GUAYAS"/>
    <s v="1619"/>
    <n v="100"/>
    <n v="0"/>
    <n v="100"/>
    <m/>
  </r>
  <r>
    <s v="II"/>
    <s v="III"/>
    <x v="3"/>
    <s v="062"/>
    <d v="2022-08-03T00:00:00"/>
    <x v="0"/>
    <s v="Gestión de Laboratorios"/>
    <s v="0901.530404"/>
    <n v="2345"/>
    <s v="CONTRATACIÓN DEL SERVICIO DE MANTENIMIENTO PREVENTIVO DE EQUIPOS DE LABORATORIOS DE LA PROVINCIA DEL GUAYAS"/>
    <s v="1747"/>
    <n v="2345"/>
    <n v="0"/>
    <n v="2345"/>
    <m/>
  </r>
  <r>
    <s v="II"/>
    <s v="III"/>
    <x v="3"/>
    <s v="063"/>
    <d v="2022-08-05T00:00:00"/>
    <x v="0"/>
    <s v="Gestión Administrativa Financiera"/>
    <s v="0901.530402"/>
    <n v="1467"/>
    <s v="CONTRATACIÓN DEL SERVICIO DE REFACCIONES MENORES EN LAS OFICINAS DE LA PROVINCIA DEL GUAYAS"/>
    <s v="1748"/>
    <n v="1467"/>
    <n v="200"/>
    <n v="1267"/>
    <m/>
  </r>
  <r>
    <s v="II"/>
    <s v="III"/>
    <x v="3"/>
    <s v="064"/>
    <d v="2022-08-05T00:00:00"/>
    <x v="0"/>
    <s v="Gestión Administrativa Financiera"/>
    <s v="0901.530404"/>
    <n v="370"/>
    <s v="CONTRATACIÓN DEL SERVICIO DE MANTENIMIENTO DE EQUIPOS DIFERENTES A LABORATORIOS DE LA PROVINCIA DEL GUAYAS"/>
    <s v="1749"/>
    <n v="370"/>
    <n v="0"/>
    <n v="370"/>
    <m/>
  </r>
  <r>
    <s v="III"/>
    <s v="IV"/>
    <x v="4"/>
    <s v="070"/>
    <d v="2022-10-13T00:00:00"/>
    <x v="0"/>
    <s v="Gestión Administrativa Financiera"/>
    <s v="0901.530203"/>
    <n v="229.32"/>
    <s v="CONTRATACIÓN DEL SERVICIO DE RECARGA DE EXTINTORES DE LA PROVINCIA DEL GUAYAS"/>
    <s v="2269"/>
    <n v="229.32"/>
    <n v="0"/>
    <n v="229.32"/>
    <m/>
  </r>
  <r>
    <s v="III"/>
    <s v="IV"/>
    <x v="4"/>
    <s v="084"/>
    <d v="2022-10-27T00:00:00"/>
    <x v="0"/>
    <s v="Gestión Administrativa Financiera"/>
    <s v="0901.530804_x000a_0901.530805"/>
    <n v="2181.0100000000002"/>
    <s v="ADQUISICIÓN DE MATERIALES DE OFICINA Y ASEO PARA LA PROVINCIA DEL GUAYAS"/>
    <s v="2390"/>
    <n v="2181.0100000000002"/>
    <n v="358.65"/>
    <n v="1822.3600000000001"/>
    <s v="Liquidado"/>
  </r>
  <r>
    <s v="III"/>
    <s v="IV"/>
    <x v="5"/>
    <s v="087"/>
    <d v="2022-11-01T00:00:00"/>
    <x v="0"/>
    <s v="Gestión de Laboratorios"/>
    <s v="0901.530810_x000a_0901.530814_x000a_0901.530819"/>
    <n v="3122"/>
    <s v="ADQUISICIÓN DE REACTIVOS DE DIAGNÓSTICO VEGETAL PARA LOS LABORATORIOS DE LA PROVINCIA DEL GUAYAS"/>
    <s v="2408"/>
    <n v="3122"/>
    <n v="0"/>
    <n v="3122"/>
    <m/>
  </r>
  <r>
    <s v="III"/>
    <s v="IV"/>
    <x v="5"/>
    <s v="088"/>
    <d v="2022-11-01T00:00:00"/>
    <x v="0"/>
    <s v="Gestión Administrativa Financiera"/>
    <s v="0901.531403"/>
    <n v="2392.1999999999998"/>
    <s v="ADQUISICIÓN DE MOBILIARIOS PARA PROVINCIA DEL GUAYAS"/>
    <s v="2411"/>
    <n v="2392.1999999999998"/>
    <n v="173.82"/>
    <n v="2218.3799999999997"/>
    <m/>
  </r>
  <r>
    <s v="III"/>
    <s v="IV"/>
    <x v="5"/>
    <s v="091"/>
    <d v="2022-11-07T00:00:00"/>
    <x v="0"/>
    <s v="Gestión de Laboratorios"/>
    <s v="0901.530404"/>
    <n v="3225"/>
    <s v="CONTRATACIÓN DEL SERVICIO DE MANTENIMIENTO CORRECTIVO DE LOS EQUIPOS DE LABORATORIO DE LA PROVINCIA DEL GUAYAS"/>
    <s v="2478"/>
    <n v="3225"/>
    <n v="0"/>
    <n v="3225"/>
    <m/>
  </r>
  <r>
    <s v="III"/>
    <s v="IV"/>
    <x v="5"/>
    <s v="098"/>
    <d v="2022-11-15T00:00:00"/>
    <x v="0"/>
    <s v="Gestión Administrativa Financiera"/>
    <s v="0901.530804"/>
    <n v="345"/>
    <s v="ADQUISICIÓN DE SELLOS INSTITUCIONALES PARA LA PROVINCIA DEL GUAYAS"/>
    <s v="2496"/>
    <n v="345"/>
    <n v="0"/>
    <n v="345"/>
    <m/>
  </r>
  <r>
    <s v="III"/>
    <s v="IV"/>
    <x v="5"/>
    <s v="100"/>
    <d v="2022-11-16T00:00:00"/>
    <x v="0"/>
    <s v="Gestión de Laboratorios"/>
    <s v="0901.530810"/>
    <n v="2700"/>
    <s v="ADQUISICIÓN DE REACTIVOS DE DIAGNÓSTICO ANIMAL PARA LA PROVINCIA DEL GUAYAS"/>
    <s v="2498"/>
    <n v="2700"/>
    <n v="0"/>
    <n v="2700"/>
    <m/>
  </r>
  <r>
    <s v="III"/>
    <s v="IV"/>
    <x v="5"/>
    <s v="103"/>
    <d v="2022-11-25T00:00:00"/>
    <x v="0"/>
    <s v="Gestión de Sanidad Vegetal"/>
    <s v="0901.530402"/>
    <n v="4780"/>
    <s v="CONTRATACIÓN DEL SERVICIO DE REMODELACIÓN DE LAS OFICINAS DEL AEROPUERTO EN LA PROVINCIA DEL GUAYAS"/>
    <s v="2549"/>
    <n v="4780"/>
    <n v="0"/>
    <n v="4780"/>
    <m/>
  </r>
  <r>
    <s v="III"/>
    <s v="IV"/>
    <x v="5"/>
    <s v="104"/>
    <d v="2022-11-25T00:00:00"/>
    <x v="0"/>
    <s v="Gestión de Tecnologías de la Información"/>
    <s v="0901.530404"/>
    <n v="700"/>
    <s v="CONTRATACIÓN DEL SERVICIO DE MANTENIMIENTO DE UPS DE PUERTO MARÍTIMO DE LA PROVINCIA DEL GUAYAS"/>
    <s v="2550"/>
    <n v="700"/>
    <n v="0"/>
    <n v="700"/>
    <m/>
  </r>
  <r>
    <s v="III"/>
    <s v="IV"/>
    <x v="5"/>
    <s v="105"/>
    <d v="2022-11-25T00:00:00"/>
    <x v="0"/>
    <s v="Gestión Administrativa Financiera"/>
    <s v="0901.530804_x000a_0901.530805"/>
    <n v="1957.36"/>
    <s v="ADQUISICIÓN DE MATERIALES DE OFICINA Y ASEO PARA LA PROVINCIA DEL GUAYAS"/>
    <s v="2551"/>
    <n v="1957.36"/>
    <n v="0"/>
    <n v="1957.36"/>
    <m/>
  </r>
  <r>
    <s v="III"/>
    <s v="IV"/>
    <x v="5"/>
    <s v="113"/>
    <d v="2022-12-06T00:00:00"/>
    <x v="0"/>
    <s v="Gestión de Transportes"/>
    <s v="0901.530803"/>
    <n v="4538.3"/>
    <s v="ADQUISICIÓN DE COMBUSTIBLE PARA LOS VEHÍCULOS DE LA PROVINCIA DEL GUAYAS"/>
    <s v="2687"/>
    <n v="4538.3"/>
    <n v="0"/>
    <n v="4538.3"/>
    <m/>
  </r>
  <r>
    <s v="III"/>
    <s v="IV"/>
    <x v="5"/>
    <s v="116"/>
    <d v="2022-12-08T00:00:00"/>
    <x v="0"/>
    <s v="Gestión de Comunicación Social"/>
    <s v="0901.530204"/>
    <n v="3800"/>
    <s v="CONTRATACIÓN DEL SERVICIO DE IMPRESIÓN DE LETREROS PARA LA PROVINCIA DEL GUAYAS"/>
    <s v="2694"/>
    <n v="3800"/>
    <n v="0"/>
    <n v="3800"/>
    <m/>
  </r>
  <r>
    <s v="III"/>
    <s v="IV"/>
    <x v="5"/>
    <s v="117"/>
    <d v="2022-12-08T00:00:00"/>
    <x v="0"/>
    <s v="Gestión Administrativa Financiera"/>
    <s v="0901.530202"/>
    <n v="400"/>
    <s v="CONTRATACIÓN DEL SERVICIO DE TRASLADO DE BIENES INSTITUCIONALES EN LA PROVINCIA DEL GUAYAS"/>
    <s v="2696"/>
    <n v="400"/>
    <n v="0"/>
    <n v="400"/>
    <m/>
  </r>
  <r>
    <s v="III"/>
    <s v="IV"/>
    <x v="5"/>
    <s v="119"/>
    <d v="2022-12-09T00:00:00"/>
    <x v="0"/>
    <s v="Gestión Administrativa Financiera"/>
    <s v="0901.530801"/>
    <n v="400"/>
    <s v="ADQUISICIÓN DE BOTELLONES DE AGUA PURIFICADA PARA LA PROVINCIA DEL GUAYAS"/>
    <s v="2750"/>
    <n v="400"/>
    <n v="0"/>
    <n v="400"/>
    <m/>
  </r>
  <r>
    <s v="III"/>
    <s v="IV"/>
    <x v="5"/>
    <s v="120"/>
    <d v="2022-12-09T00:00:00"/>
    <x v="0"/>
    <s v="Gestión de Sanidad Vegetal"/>
    <s v="0901.530404"/>
    <n v="260"/>
    <s v="CONTRATACIÓN DEL SERVICIO DE MANTENIMIENTO CORRECTIVO DE REFRIGERADORA DE LA AGENCIA AEROPUERTO DE LA PROVINCIA DEL GUAYAS"/>
    <s v="2751"/>
    <n v="260"/>
    <n v="0"/>
    <n v="260"/>
    <m/>
  </r>
</pivotCacheRecords>
</file>

<file path=xl/pivotTables/_rels/pivotTable1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2.xml"/></Relationships>
</file>

<file path=xl/pivotTables/_rels/pivotTable2.xml.rels><?xml version="1.0" encoding="UTF-8" standalone="yes"?>
<Relationships xmlns="http://schemas.openxmlformats.org/package/2006/relationships"><Relationship Id="rId1" Type="http://schemas.openxmlformats.org/officeDocument/2006/relationships/pivotCacheDefinition" Target="../pivotCache/pivotCacheDefinition1.xml"/></Relationships>
</file>

<file path=xl/pivotTables/pivotTable1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AFD726CE-C333-4E9F-8FF2-2CC7C09ED611}" name="Tabla dinámica2" cacheId="8" dataOnRows="1" applyNumberFormats="0" applyBorderFormats="0" applyFontFormats="0" applyPatternFormats="0" applyAlignmentFormats="0" applyWidthHeightFormats="1" dataCaption="Datos" updatedVersion="8" minRefreshableVersion="3" showMemberPropertyTips="0" useAutoFormatting="1" itemPrintTitles="1" createdVersion="4" indent="0" compact="0" compactData="0" gridDropZones="1" chartFormat="4">
  <location ref="B27:C35" firstHeaderRow="2" firstDataRow="2" firstDataCol="1" rowPageCount="1" colPageCount="1"/>
  <pivotFields count="15">
    <pivotField compact="0" outline="0" showAll="0" defaultSubtotal="0"/>
    <pivotField compact="0" outline="0" showAll="0" defaultSubtotal="0"/>
    <pivotField axis="axisRow" compact="0" outline="0" showAll="0" sortType="ascending" defaultSubtotal="0">
      <items count="6">
        <item x="0"/>
        <item x="1"/>
        <item x="2"/>
        <item x="3"/>
        <item x="4"/>
        <item x="5"/>
      </items>
    </pivotField>
    <pivotField compact="0" outline="0" showAll="0" defaultSubtotal="0"/>
    <pivotField compact="0" outline="0" showAll="0" defaultSubtotal="0"/>
    <pivotField axis="axisPage" compact="0" outline="0" showAll="0" defaultSubtotal="0">
      <items count="1">
        <item x="0"/>
      </items>
    </pivotField>
    <pivotField compact="0" outline="0" showAll="0" defaultSubtotal="0"/>
    <pivotField compact="0" outline="0" showAll="0" defaultSubtotal="0"/>
    <pivotField compact="0" outline="0" showAll="0" defaultSubtotal="0"/>
    <pivotField compact="0" outline="0" showAll="0" defaultSubtotal="0"/>
    <pivotField compact="0" outline="0" showAll="0"/>
    <pivotField compact="0" outline="0" showAll="0"/>
    <pivotField compact="0" outline="0" showAll="0" defaultSubtotal="0"/>
    <pivotField dataField="1" compact="0" numFmtId="165" outline="0" showAll="0" defaultSubtotal="0"/>
    <pivotField compact="0" outline="0" showAll="0"/>
  </pivotFields>
  <rowFields count="1">
    <field x="2"/>
  </rowFields>
  <rowItems count="7">
    <i>
      <x/>
    </i>
    <i>
      <x v="1"/>
    </i>
    <i>
      <x v="2"/>
    </i>
    <i>
      <x v="3"/>
    </i>
    <i>
      <x v="4"/>
    </i>
    <i>
      <x v="5"/>
    </i>
    <i t="grand">
      <x/>
    </i>
  </rowItems>
  <colItems count="1">
    <i/>
  </colItems>
  <pageFields count="1">
    <pageField fld="5" item="0" hier="-1"/>
  </pageFields>
  <dataFields count="1">
    <dataField name="Suma de CERTIFICADO SIN IVA" fld="13" baseField="0" baseItem="0"/>
  </dataFields>
  <formats count="15">
    <format dxfId="85">
      <pivotArea outline="0" fieldPosition="0"/>
    </format>
    <format dxfId="84">
      <pivotArea type="all" dataOnly="0" outline="0" fieldPosition="0"/>
    </format>
    <format dxfId="83">
      <pivotArea type="all" dataOnly="0" outline="0" fieldPosition="0"/>
    </format>
    <format dxfId="82">
      <pivotArea type="origin" dataOnly="0" labelOnly="1" outline="0" fieldPosition="0"/>
    </format>
    <format dxfId="81">
      <pivotArea dataOnly="0" labelOnly="1" grandRow="1" outline="0" fieldPosition="0"/>
    </format>
    <format dxfId="80">
      <pivotArea type="all" dataOnly="0" outline="0" fieldPosition="0"/>
    </format>
    <format dxfId="79">
      <pivotArea type="all" dataOnly="0" outline="0" fieldPosition="0"/>
    </format>
    <format dxfId="78">
      <pivotArea field="5" type="button" dataOnly="0" labelOnly="1" outline="0" axis="axisPage" fieldPosition="0"/>
    </format>
    <format dxfId="77">
      <pivotArea type="all" dataOnly="0" outline="0" fieldPosition="0"/>
    </format>
    <format dxfId="76">
      <pivotArea outline="0" collapsedLevelsAreSubtotals="1" fieldPosition="0"/>
    </format>
    <format dxfId="75">
      <pivotArea type="origin" dataOnly="0" labelOnly="1" outline="0" fieldPosition="0"/>
    </format>
    <format dxfId="74">
      <pivotArea field="2" type="button" dataOnly="0" labelOnly="1" outline="0" axis="axisRow" fieldPosition="0"/>
    </format>
    <format dxfId="73">
      <pivotArea dataOnly="0" labelOnly="1" outline="0" fieldPosition="0">
        <references count="1">
          <reference field="2" count="0"/>
        </references>
      </pivotArea>
    </format>
    <format dxfId="72">
      <pivotArea dataOnly="0" labelOnly="1" grandRow="1" outline="0" fieldPosition="0"/>
    </format>
    <format dxfId="71">
      <pivotArea type="topRight" dataOnly="0" labelOnly="1" outline="0" fieldPosition="0"/>
    </format>
  </formats>
  <chartFormats count="3">
    <chartFormat chart="1" format="0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3" series="1">
      <pivotArea type="data" outline="0" fieldPosition="0">
        <references count="1">
          <reference field="4294967294" count="1" selected="0">
            <x v="0"/>
          </reference>
        </references>
      </pivotArea>
    </chartFormat>
    <chartFormat chart="3" format="4">
      <pivotArea type="data" outline="0" fieldPosition="0">
        <references count="2">
          <reference field="4294967294" count="1" selected="0">
            <x v="0"/>
          </reference>
          <reference field="2" count="1" selected="0">
            <x v="1"/>
          </reference>
        </references>
      </pivotArea>
    </chartFormat>
  </chartFormats>
  <pivotTableStyleInfo name="PivotStyleLight4" showRowHeaders="1" showColHeaders="1" showRowStripes="0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pivotTables/pivotTable2.xml><?xml version="1.0" encoding="utf-8"?>
<pivotTableDefinition xmlns="http://schemas.openxmlformats.org/spreadsheetml/2006/main" xmlns:mc="http://schemas.openxmlformats.org/markup-compatibility/2006" xmlns:xr="http://schemas.microsoft.com/office/spreadsheetml/2014/revision" mc:Ignorable="xr" xr:uid="{B172D055-BB99-4AC5-B30C-6CF7CB0E10AE}" name="Tabla dinámica1" cacheId="1" applyNumberFormats="0" applyBorderFormats="0" applyFontFormats="0" applyPatternFormats="0" applyAlignmentFormats="0" applyWidthHeightFormats="1" dataCaption="PROCESOS" updatedVersion="8" minRefreshableVersion="3" useAutoFormatting="1" itemPrintTitles="1" createdVersion="4" indent="0" outline="1" outlineData="1" multipleFieldFilters="0" chartFormat="2" rowHeaderCaption="PROCESO PROGRAMADO">
  <location ref="A12:C57" firstHeaderRow="1" firstDataRow="2" firstDataCol="1" rowPageCount="1" colPageCount="1"/>
  <pivotFields count="37">
    <pivotField showAll="0"/>
    <pivotField numFmtId="49" showAll="0"/>
    <pivotField showAll="0"/>
    <pivotField showAll="0"/>
    <pivotField showAll="0"/>
    <pivotField showAll="0"/>
    <pivotField showAll="0"/>
    <pivotField showAll="0"/>
    <pivotField showAll="0"/>
    <pivotField axis="axisPage" numFmtId="168" showAll="0">
      <items count="2">
        <item x="0"/>
        <item t="default"/>
      </items>
    </pivotField>
    <pivotField showAll="0"/>
    <pivotField showAll="0"/>
    <pivotField showAll="0"/>
    <pivotField showAll="0"/>
    <pivotField showAll="0"/>
    <pivotField showAll="0"/>
    <pivotField showAll="0"/>
    <pivotField axis="axisRow" showAll="0">
      <items count="46">
        <item x="2"/>
        <item x="25"/>
        <item x="7"/>
        <item x="4"/>
        <item x="26"/>
        <item x="12"/>
        <item x="23"/>
        <item x="0"/>
        <item x="3"/>
        <item x="18"/>
        <item m="1" x="43"/>
        <item x="16"/>
        <item x="20"/>
        <item x="21"/>
        <item x="5"/>
        <item x="11"/>
        <item x="15"/>
        <item x="17"/>
        <item x="27"/>
        <item x="34"/>
        <item x="19"/>
        <item x="22"/>
        <item x="13"/>
        <item x="24"/>
        <item x="38"/>
        <item x="6"/>
        <item x="8"/>
        <item x="28"/>
        <item x="30"/>
        <item x="14"/>
        <item x="10"/>
        <item x="1"/>
        <item x="31"/>
        <item x="9"/>
        <item x="29"/>
        <item m="1" x="44"/>
        <item x="32"/>
        <item x="33"/>
        <item x="35"/>
        <item x="36"/>
        <item x="37"/>
        <item x="39"/>
        <item x="40"/>
        <item x="41"/>
        <item x="42"/>
        <item t="default"/>
      </items>
    </pivotField>
    <pivotField showAll="0"/>
    <pivotField showAll="0"/>
    <pivotField numFmtId="165" showAll="0" defaultSubtotal="0"/>
    <pivotField dataField="1" numFmtId="165" showAll="0" defaultSubtota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/>
    <pivotField showAll="0" defaultSubtotal="0"/>
    <pivotField showAll="0"/>
    <pivotField showAll="0" defaultSubtotal="0"/>
    <pivotField dataField="1" showAll="0" defaultSubtotal="0"/>
  </pivotFields>
  <rowFields count="1">
    <field x="17"/>
  </rowFields>
  <rowItems count="44">
    <i>
      <x/>
    </i>
    <i>
      <x v="1"/>
    </i>
    <i>
      <x v="2"/>
    </i>
    <i>
      <x v="3"/>
    </i>
    <i>
      <x v="4"/>
    </i>
    <i>
      <x v="5"/>
    </i>
    <i>
      <x v="6"/>
    </i>
    <i>
      <x v="7"/>
    </i>
    <i>
      <x v="8"/>
    </i>
    <i>
      <x v="9"/>
    </i>
    <i>
      <x v="11"/>
    </i>
    <i>
      <x v="12"/>
    </i>
    <i>
      <x v="13"/>
    </i>
    <i>
      <x v="14"/>
    </i>
    <i>
      <x v="15"/>
    </i>
    <i>
      <x v="16"/>
    </i>
    <i>
      <x v="17"/>
    </i>
    <i>
      <x v="18"/>
    </i>
    <i>
      <x v="19"/>
    </i>
    <i>
      <x v="20"/>
    </i>
    <i>
      <x v="21"/>
    </i>
    <i>
      <x v="22"/>
    </i>
    <i>
      <x v="23"/>
    </i>
    <i>
      <x v="24"/>
    </i>
    <i>
      <x v="25"/>
    </i>
    <i>
      <x v="26"/>
    </i>
    <i>
      <x v="27"/>
    </i>
    <i>
      <x v="28"/>
    </i>
    <i>
      <x v="29"/>
    </i>
    <i>
      <x v="30"/>
    </i>
    <i>
      <x v="31"/>
    </i>
    <i>
      <x v="32"/>
    </i>
    <i>
      <x v="33"/>
    </i>
    <i>
      <x v="34"/>
    </i>
    <i>
      <x v="36"/>
    </i>
    <i>
      <x v="37"/>
    </i>
    <i>
      <x v="38"/>
    </i>
    <i>
      <x v="39"/>
    </i>
    <i>
      <x v="40"/>
    </i>
    <i>
      <x v="41"/>
    </i>
    <i>
      <x v="42"/>
    </i>
    <i>
      <x v="43"/>
    </i>
    <i>
      <x v="44"/>
    </i>
    <i t="grand">
      <x/>
    </i>
  </rowItems>
  <colFields count="1">
    <field x="-2"/>
  </colFields>
  <colItems count="2">
    <i>
      <x/>
    </i>
    <i i="1">
      <x v="1"/>
    </i>
  </colItems>
  <pageFields count="1">
    <pageField fld="9" item="0" hier="-1"/>
  </pageFields>
  <dataFields count="2">
    <dataField name="PROGRAMADOS" fld="21" baseField="0" baseItem="0"/>
    <dataField name="EJECUTADOS" fld="36" baseField="17" baseItem="0"/>
  </dataFields>
  <formats count="41">
    <format dxfId="70">
      <pivotArea outline="0" collapsedLevelsAreSubtotals="1" fieldPosition="0"/>
    </format>
    <format dxfId="69">
      <pivotArea type="all" dataOnly="0" outline="0" fieldPosition="0"/>
    </format>
    <format dxfId="68">
      <pivotArea type="all" dataOnly="0" outline="0" fieldPosition="0"/>
    </format>
    <format dxfId="67">
      <pivotArea outline="0" collapsedLevelsAreSubtotals="1" fieldPosition="0"/>
    </format>
    <format dxfId="66">
      <pivotArea dataOnly="0" labelOnly="1" grandRow="1" outline="0" fieldPosition="0"/>
    </format>
    <format dxfId="65">
      <pivotArea type="origin" dataOnly="0" labelOnly="1" outline="0" fieldPosition="0"/>
    </format>
    <format dxfId="64">
      <pivotArea field="-2" type="button" dataOnly="0" labelOnly="1" outline="0" axis="axisCol" fieldPosition="0"/>
    </format>
    <format dxfId="63">
      <pivotArea type="topRight" dataOnly="0" labelOnly="1" outline="0" fieldPosition="0"/>
    </format>
    <format dxfId="62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61">
      <pivotArea type="origin" dataOnly="0" labelOnly="1" outline="0" fieldPosition="0"/>
    </format>
    <format dxfId="60">
      <pivotArea field="-2" type="button" dataOnly="0" labelOnly="1" outline="0" axis="axisCol" fieldPosition="0"/>
    </format>
    <format dxfId="59">
      <pivotArea type="topRight" dataOnly="0" labelOnly="1" outline="0" fieldPosition="0"/>
    </format>
    <format dxfId="58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7">
      <pivotArea type="origin" dataOnly="0" labelOnly="1" outline="0" fieldPosition="0"/>
    </format>
    <format dxfId="56">
      <pivotArea field="-2" type="button" dataOnly="0" labelOnly="1" outline="0" axis="axisCol" fieldPosition="0"/>
    </format>
    <format dxfId="55">
      <pivotArea type="topRight" dataOnly="0" labelOnly="1" outline="0" fieldPosition="0"/>
    </format>
    <format dxfId="54">
      <pivotArea dataOnly="0" labelOnly="1" outline="0" fieldPosition="0">
        <references count="1">
          <reference field="4294967294" count="1">
            <x v="1"/>
          </reference>
        </references>
      </pivotArea>
    </format>
    <format dxfId="53">
      <pivotArea dataOnly="0" labelOnly="1" outline="0" axis="axisValues" fieldPosition="0"/>
    </format>
    <format dxfId="52">
      <pivotArea dataOnly="0" labelOnly="1" outline="0" axis="axisValues" fieldPosition="0"/>
    </format>
    <format dxfId="51">
      <pivotArea dataOnly="0" labelOnly="1" outline="0" axis="axisValues" fieldPosition="0"/>
    </format>
    <format dxfId="50">
      <pivotArea dataOnly="0" labelOnly="1" fieldPosition="0">
        <references count="1">
          <reference field="4294967294" count="0"/>
        </references>
      </pivotArea>
    </format>
    <format dxfId="49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8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5">
      <pivotArea dataOnly="0" labelOnly="1" grandRow="1" outline="0" fieldPosition="0"/>
    </format>
    <format dxfId="44">
      <pivotArea field="17" type="button" dataOnly="0" labelOnly="1" outline="0" axis="axisRow" fieldPosition="0"/>
    </format>
    <format dxfId="43">
      <pivotArea dataOnly="0" labelOnly="1" fieldPosition="0">
        <references count="1">
          <reference field="17" count="0"/>
        </references>
      </pivotArea>
    </format>
    <format dxfId="4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1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40">
      <pivotArea dataOnly="0" labelOnly="1" fieldPosition="0">
        <references count="1">
          <reference field="17" count="0"/>
        </references>
      </pivotArea>
    </format>
    <format dxfId="39">
      <pivotArea dataOnly="0" labelOnly="1" fieldPosition="0">
        <references count="1">
          <reference field="17" count="0"/>
        </references>
      </pivotArea>
    </format>
    <format dxfId="38">
      <pivotArea dataOnly="0" labelOnly="1" fieldPosition="0">
        <references count="1">
          <reference field="17" count="0"/>
        </references>
      </pivotArea>
    </format>
    <format dxfId="37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6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5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4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3">
      <pivotArea field="17" type="button" dataOnly="0" labelOnly="1" outline="0" axis="axisRow" fieldPosition="0"/>
    </format>
    <format dxfId="32">
      <pivotArea dataOnly="0" labelOnly="1" outline="0" fieldPosition="0">
        <references count="1">
          <reference field="4294967294" count="2">
            <x v="0"/>
            <x v="1"/>
          </reference>
        </references>
      </pivotArea>
    </format>
    <format dxfId="31">
      <pivotArea dataOnly="0" labelOnly="1" fieldPosition="0">
        <references count="1">
          <reference field="17" count="0"/>
        </references>
      </pivotArea>
    </format>
    <format dxfId="30">
      <pivotArea dataOnly="0" labelOnly="1" grandRow="1" outline="0" fieldPosition="0"/>
    </format>
  </formats>
  <chartFormats count="2">
    <chartFormat chart="0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  <chartFormat chart="1" format="1" series="1">
      <pivotArea type="data" outline="0" fieldPosition="0">
        <references count="1">
          <reference field="4294967294" count="1" selected="0">
            <x v="1"/>
          </reference>
        </references>
      </pivotArea>
    </chartFormat>
  </chartFormats>
  <pivotTableStyleInfo name="PivotStyleLight4" showRowHeaders="1" showColHeaders="1" showRowStripes="1" showColStripes="0" showLastColumn="1"/>
  <extLst>
    <ext xmlns:xpdl="http://schemas.microsoft.com/office/spreadsheetml/2016/pivotdefaultlayout" uri="{747A6164-185A-40DC-8AA5-F01512510D54}">
      <xpdl:pivotTableDefinition16/>
    </ext>
  </extLst>
</pivotTableDefinition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3.bin"/><Relationship Id="rId1" Type="http://schemas.openxmlformats.org/officeDocument/2006/relationships/pivotTable" Target="../pivotTables/pivotTable1.xml"/><Relationship Id="rId4" Type="http://schemas.openxmlformats.org/officeDocument/2006/relationships/vmlDrawing" Target="../drawings/vmlDrawing3.v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printerSettings" Target="../printerSettings/printerSettings4.bin"/><Relationship Id="rId1" Type="http://schemas.openxmlformats.org/officeDocument/2006/relationships/pivotTable" Target="../pivotTables/pivotTable2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71C15C-EEE6-431B-94B4-580577BC024E}">
  <sheetPr>
    <pageSetUpPr fitToPage="1"/>
  </sheetPr>
  <dimension ref="A1:AM121"/>
  <sheetViews>
    <sheetView tabSelected="1" view="pageLayout" zoomScale="70" zoomScaleNormal="85" zoomScalePageLayoutView="70" workbookViewId="0">
      <selection activeCell="F14" sqref="F14"/>
    </sheetView>
  </sheetViews>
  <sheetFormatPr baseColWidth="10" defaultColWidth="9.140625" defaultRowHeight="16.5"/>
  <cols>
    <col min="1" max="1" width="5.28515625" style="21" customWidth="1"/>
    <col min="2" max="2" width="5.140625" style="21" customWidth="1"/>
    <col min="3" max="3" width="5.5703125" style="21" customWidth="1"/>
    <col min="4" max="8" width="5.140625" style="21" customWidth="1"/>
    <col min="9" max="9" width="6" style="21" customWidth="1"/>
    <col min="10" max="10" width="5.140625" style="22" customWidth="1"/>
    <col min="11" max="11" width="8.7109375" style="23" customWidth="1"/>
    <col min="12" max="12" width="7.42578125" style="21" customWidth="1"/>
    <col min="13" max="13" width="4.7109375" style="21" customWidth="1"/>
    <col min="14" max="15" width="5.5703125" style="21" customWidth="1"/>
    <col min="16" max="16" width="12.7109375" style="21" customWidth="1"/>
    <col min="17" max="17" width="9.42578125" style="21" customWidth="1"/>
    <col min="18" max="18" width="41.5703125" style="21" customWidth="1"/>
    <col min="19" max="19" width="5.85546875" style="21" customWidth="1"/>
    <col min="20" max="20" width="7.85546875" style="21" customWidth="1"/>
    <col min="21" max="22" width="14.85546875" style="20" bestFit="1" customWidth="1"/>
    <col min="23" max="25" width="6" style="21" customWidth="1"/>
    <col min="26" max="26" width="13.42578125" style="21" customWidth="1"/>
    <col min="27" max="27" width="6.7109375" style="21" customWidth="1"/>
    <col min="28" max="28" width="13" style="21" customWidth="1"/>
    <col min="29" max="31" width="6.28515625" style="21" customWidth="1"/>
    <col min="32" max="32" width="8.7109375" style="21" customWidth="1"/>
    <col min="33" max="33" width="11.140625" style="21" customWidth="1"/>
    <col min="34" max="35" width="8" style="21" customWidth="1"/>
    <col min="36" max="37" width="15.5703125" style="20" customWidth="1"/>
    <col min="38" max="38" width="30.28515625" style="21" customWidth="1"/>
    <col min="39" max="16384" width="9.140625" style="67"/>
  </cols>
  <sheetData>
    <row r="1" spans="1:38" ht="38.25">
      <c r="A1" s="212" t="s">
        <v>179</v>
      </c>
      <c r="B1" s="213"/>
      <c r="C1" s="213"/>
      <c r="D1" s="213"/>
      <c r="E1" s="213"/>
      <c r="F1" s="213"/>
      <c r="G1" s="213"/>
      <c r="H1" s="213"/>
      <c r="I1" s="213"/>
      <c r="J1" s="213"/>
      <c r="K1" s="213"/>
      <c r="L1" s="213"/>
      <c r="M1" s="213"/>
      <c r="N1" s="213"/>
      <c r="O1" s="213"/>
      <c r="P1" s="213"/>
      <c r="Q1" s="213"/>
      <c r="R1" s="213"/>
      <c r="S1" s="213"/>
      <c r="T1" s="213"/>
      <c r="U1" s="213"/>
      <c r="V1" s="213"/>
      <c r="W1" s="213"/>
      <c r="X1" s="213"/>
      <c r="Y1" s="213"/>
      <c r="Z1" s="213"/>
      <c r="AA1" s="213"/>
      <c r="AB1" s="213"/>
      <c r="AC1" s="213"/>
      <c r="AD1" s="213"/>
      <c r="AE1" s="213"/>
      <c r="AF1" s="213"/>
      <c r="AG1" s="213"/>
      <c r="AH1" s="213"/>
      <c r="AI1" s="214"/>
    </row>
    <row r="2" spans="1:38">
      <c r="A2" s="215"/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  <c r="M2" s="216"/>
      <c r="N2" s="216"/>
      <c r="O2" s="216"/>
      <c r="P2" s="216"/>
      <c r="Q2" s="216"/>
      <c r="R2" s="216"/>
      <c r="S2" s="216"/>
      <c r="T2" s="216"/>
      <c r="U2" s="216"/>
      <c r="V2" s="216"/>
      <c r="W2" s="216"/>
      <c r="X2" s="216"/>
      <c r="Y2" s="216"/>
      <c r="Z2" s="216"/>
      <c r="AA2" s="216"/>
      <c r="AB2" s="216"/>
      <c r="AC2" s="216"/>
      <c r="AD2" s="216"/>
      <c r="AE2" s="216"/>
      <c r="AF2" s="216"/>
      <c r="AG2" s="216"/>
      <c r="AH2" s="216"/>
      <c r="AI2" s="217"/>
    </row>
    <row r="3" spans="1:38" ht="17.25" thickBot="1">
      <c r="A3" s="215"/>
      <c r="B3" s="216"/>
      <c r="C3" s="216"/>
      <c r="D3" s="216"/>
      <c r="E3" s="216"/>
      <c r="F3" s="216"/>
      <c r="G3" s="216"/>
      <c r="H3" s="216"/>
      <c r="I3" s="216"/>
      <c r="J3" s="216"/>
      <c r="K3" s="216"/>
      <c r="L3" s="216"/>
      <c r="M3" s="216"/>
      <c r="N3" s="216"/>
      <c r="O3" s="216"/>
      <c r="P3" s="216"/>
      <c r="Q3" s="216"/>
      <c r="R3" s="216"/>
      <c r="S3" s="216"/>
      <c r="T3" s="216"/>
      <c r="U3" s="216"/>
      <c r="V3" s="216"/>
      <c r="W3" s="216"/>
      <c r="X3" s="216"/>
      <c r="Y3" s="216"/>
      <c r="Z3" s="216"/>
      <c r="AA3" s="216"/>
      <c r="AB3" s="216"/>
      <c r="AC3" s="216"/>
      <c r="AD3" s="216"/>
      <c r="AE3" s="216"/>
      <c r="AF3" s="216"/>
      <c r="AG3" s="216"/>
      <c r="AH3" s="216"/>
      <c r="AI3" s="217"/>
    </row>
    <row r="4" spans="1:38" ht="21.75" thickBot="1">
      <c r="A4" s="42" t="s">
        <v>101</v>
      </c>
      <c r="B4" s="43"/>
      <c r="C4" s="43"/>
      <c r="D4" s="44"/>
      <c r="E4" s="45">
        <v>0</v>
      </c>
      <c r="F4" s="46">
        <v>1</v>
      </c>
      <c r="G4" s="47">
        <v>1</v>
      </c>
      <c r="H4" s="48"/>
      <c r="I4" s="49"/>
      <c r="J4" s="49"/>
      <c r="K4" s="49"/>
      <c r="L4" s="49"/>
      <c r="M4" s="49"/>
      <c r="N4" s="49"/>
      <c r="O4" s="49"/>
      <c r="P4" s="49"/>
      <c r="Q4" s="49"/>
      <c r="R4" s="49"/>
      <c r="S4" s="49"/>
      <c r="T4" s="49"/>
      <c r="U4" s="49"/>
      <c r="V4" s="49"/>
      <c r="W4" s="49"/>
      <c r="X4" s="49"/>
      <c r="Y4" s="49"/>
      <c r="Z4" s="49"/>
      <c r="AA4" s="218" t="s">
        <v>102</v>
      </c>
      <c r="AB4" s="219"/>
      <c r="AC4" s="220">
        <v>44897</v>
      </c>
      <c r="AD4" s="221"/>
      <c r="AE4" s="49"/>
      <c r="AF4" s="49"/>
      <c r="AG4" s="49"/>
      <c r="AH4" s="49"/>
      <c r="AI4" s="50"/>
    </row>
    <row r="5" spans="1:38" ht="27" customHeight="1">
      <c r="A5" s="222" t="s">
        <v>25</v>
      </c>
      <c r="B5" s="223"/>
      <c r="C5" s="223"/>
      <c r="D5" s="223"/>
      <c r="E5" s="223"/>
      <c r="F5" s="223"/>
      <c r="G5" s="223"/>
      <c r="H5" s="223"/>
      <c r="I5" s="223"/>
      <c r="J5" s="223"/>
      <c r="K5" s="223"/>
      <c r="L5" s="223"/>
      <c r="M5" s="223"/>
      <c r="N5" s="223"/>
      <c r="O5" s="223"/>
      <c r="P5" s="223"/>
      <c r="Q5" s="223"/>
      <c r="R5" s="223"/>
      <c r="S5" s="223"/>
      <c r="T5" s="223"/>
      <c r="U5" s="223"/>
      <c r="V5" s="223"/>
      <c r="W5" s="223"/>
      <c r="X5" s="223"/>
      <c r="Y5" s="223"/>
      <c r="Z5" s="223"/>
      <c r="AA5" s="223"/>
      <c r="AB5" s="223"/>
      <c r="AC5" s="223"/>
      <c r="AD5" s="223"/>
      <c r="AE5" s="223"/>
      <c r="AF5" s="223"/>
      <c r="AG5" s="223"/>
      <c r="AH5" s="223"/>
      <c r="AI5" s="224"/>
    </row>
    <row r="6" spans="1:38" ht="15" customHeight="1">
      <c r="A6" s="51"/>
      <c r="B6" s="52"/>
      <c r="C6" s="52"/>
      <c r="D6" s="52"/>
      <c r="E6" s="52"/>
      <c r="F6" s="52"/>
      <c r="G6" s="52"/>
      <c r="H6" s="52"/>
      <c r="I6" s="52"/>
      <c r="J6" s="52"/>
      <c r="K6" s="52"/>
      <c r="L6" s="52"/>
      <c r="M6" s="52"/>
      <c r="N6" s="52"/>
      <c r="O6" s="52"/>
      <c r="P6" s="52"/>
      <c r="Q6" s="52"/>
      <c r="R6" s="52"/>
      <c r="S6" s="52"/>
      <c r="T6" s="52"/>
      <c r="U6" s="52"/>
      <c r="V6" s="52"/>
      <c r="W6" s="52"/>
      <c r="X6" s="52"/>
      <c r="Y6" s="52"/>
      <c r="Z6" s="52"/>
      <c r="AA6" s="52"/>
      <c r="AB6" s="52"/>
      <c r="AC6" s="52"/>
      <c r="AD6" s="52"/>
      <c r="AE6" s="52"/>
      <c r="AF6" s="52"/>
      <c r="AG6" s="52"/>
      <c r="AH6" s="52"/>
      <c r="AI6" s="53"/>
    </row>
    <row r="7" spans="1:38">
      <c r="A7" s="68" t="s">
        <v>83</v>
      </c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9"/>
      <c r="N7" s="49"/>
      <c r="O7" s="49"/>
      <c r="P7" s="49"/>
      <c r="Q7" s="49"/>
      <c r="R7" s="49"/>
      <c r="S7" s="49"/>
      <c r="T7" s="49"/>
      <c r="U7" s="49"/>
      <c r="V7" s="49"/>
      <c r="W7" s="49"/>
      <c r="X7" s="49"/>
      <c r="Y7" s="49"/>
      <c r="Z7" s="49"/>
      <c r="AA7" s="49"/>
      <c r="AB7" s="49"/>
      <c r="AC7" s="49"/>
      <c r="AD7" s="49"/>
      <c r="AE7" s="49"/>
      <c r="AF7" s="49"/>
      <c r="AG7" s="49"/>
      <c r="AH7" s="49"/>
      <c r="AI7" s="50"/>
    </row>
    <row r="8" spans="1:38">
      <c r="A8" s="68" t="s">
        <v>60</v>
      </c>
      <c r="B8" s="49"/>
      <c r="C8" s="49"/>
      <c r="D8" s="49"/>
      <c r="E8" s="49"/>
      <c r="F8" s="49"/>
      <c r="G8" s="49"/>
      <c r="H8" s="49"/>
      <c r="I8" s="49"/>
      <c r="J8" s="49"/>
      <c r="K8" s="49"/>
      <c r="L8" s="49"/>
      <c r="M8" s="49"/>
      <c r="N8" s="49"/>
      <c r="O8" s="49"/>
      <c r="P8" s="49"/>
      <c r="Q8" s="49"/>
      <c r="R8" s="49"/>
      <c r="S8" s="49"/>
      <c r="T8" s="49"/>
      <c r="U8" s="49"/>
      <c r="V8" s="49"/>
      <c r="W8" s="49"/>
      <c r="X8" s="49"/>
      <c r="Y8" s="49"/>
      <c r="Z8" s="49"/>
      <c r="AA8" s="49"/>
      <c r="AB8" s="49"/>
      <c r="AC8" s="49"/>
      <c r="AD8" s="49"/>
      <c r="AE8" s="49"/>
      <c r="AF8" s="49"/>
      <c r="AG8" s="49"/>
      <c r="AH8" s="49"/>
      <c r="AI8" s="50"/>
    </row>
    <row r="9" spans="1:38">
      <c r="A9" s="68" t="s">
        <v>103</v>
      </c>
      <c r="B9" s="49"/>
      <c r="C9" s="49"/>
      <c r="D9" s="49"/>
      <c r="E9" s="49"/>
      <c r="F9" s="49"/>
      <c r="G9" s="49"/>
      <c r="H9" s="49"/>
      <c r="I9" s="49"/>
      <c r="J9" s="49"/>
      <c r="K9" s="49"/>
      <c r="L9" s="49"/>
      <c r="M9" s="49"/>
      <c r="N9" s="49"/>
      <c r="O9" s="49"/>
      <c r="P9" s="49"/>
      <c r="Q9" s="49"/>
      <c r="R9" s="49"/>
      <c r="S9" s="49"/>
      <c r="T9" s="49"/>
      <c r="U9" s="49"/>
      <c r="V9" s="49"/>
      <c r="W9" s="49"/>
      <c r="X9" s="49"/>
      <c r="Y9" s="49"/>
      <c r="Z9" s="49"/>
      <c r="AA9" s="49"/>
      <c r="AB9" s="49"/>
      <c r="AC9" s="49"/>
      <c r="AD9" s="49"/>
      <c r="AE9" s="49"/>
      <c r="AF9" s="49"/>
      <c r="AG9" s="49"/>
      <c r="AH9" s="49"/>
      <c r="AI9" s="50"/>
    </row>
    <row r="10" spans="1:38">
      <c r="AI10" s="54"/>
    </row>
    <row r="11" spans="1:38" ht="17.25" thickBot="1">
      <c r="B11" s="55"/>
      <c r="AI11" s="54"/>
    </row>
    <row r="12" spans="1:38" ht="38.25" customHeight="1" thickBot="1">
      <c r="A12" s="207" t="s">
        <v>104</v>
      </c>
      <c r="B12" s="208"/>
      <c r="C12" s="208"/>
      <c r="D12" s="208"/>
      <c r="E12" s="208"/>
      <c r="F12" s="208"/>
      <c r="G12" s="208"/>
      <c r="H12" s="208"/>
      <c r="I12" s="208"/>
      <c r="J12" s="208"/>
      <c r="K12" s="208"/>
      <c r="L12" s="208"/>
      <c r="M12" s="208"/>
      <c r="N12" s="208"/>
      <c r="O12" s="209"/>
      <c r="P12" s="207" t="s">
        <v>105</v>
      </c>
      <c r="Q12" s="208"/>
      <c r="R12" s="208"/>
      <c r="S12" s="208"/>
      <c r="T12" s="208"/>
      <c r="U12" s="208"/>
      <c r="V12" s="208"/>
      <c r="W12" s="208"/>
      <c r="X12" s="208"/>
      <c r="Y12" s="208"/>
      <c r="Z12" s="208"/>
      <c r="AA12" s="208"/>
      <c r="AB12" s="208"/>
      <c r="AC12" s="208"/>
      <c r="AD12" s="208"/>
      <c r="AE12" s="208"/>
      <c r="AF12" s="208"/>
      <c r="AG12" s="209"/>
      <c r="AH12" s="210" t="s">
        <v>0</v>
      </c>
      <c r="AI12" s="211"/>
      <c r="AJ12" s="56"/>
      <c r="AK12" s="57"/>
      <c r="AL12" s="58"/>
    </row>
    <row r="13" spans="1:38" s="69" customFormat="1" ht="90" customHeight="1">
      <c r="A13" s="93" t="s">
        <v>1</v>
      </c>
      <c r="B13" s="93" t="s">
        <v>62</v>
      </c>
      <c r="C13" s="93" t="s">
        <v>63</v>
      </c>
      <c r="D13" s="93" t="s">
        <v>64</v>
      </c>
      <c r="E13" s="93" t="s">
        <v>65</v>
      </c>
      <c r="F13" s="93" t="s">
        <v>66</v>
      </c>
      <c r="G13" s="93" t="s">
        <v>2</v>
      </c>
      <c r="H13" s="93" t="s">
        <v>3</v>
      </c>
      <c r="I13" s="93" t="s">
        <v>67</v>
      </c>
      <c r="J13" s="94" t="s">
        <v>4</v>
      </c>
      <c r="K13" s="95" t="s">
        <v>86</v>
      </c>
      <c r="L13" s="93" t="s">
        <v>68</v>
      </c>
      <c r="M13" s="93" t="s">
        <v>5</v>
      </c>
      <c r="N13" s="93" t="s">
        <v>69</v>
      </c>
      <c r="O13" s="96" t="s">
        <v>70</v>
      </c>
      <c r="P13" s="97" t="s">
        <v>6</v>
      </c>
      <c r="Q13" s="98" t="s">
        <v>71</v>
      </c>
      <c r="R13" s="93" t="s">
        <v>215</v>
      </c>
      <c r="S13" s="98" t="s">
        <v>7</v>
      </c>
      <c r="T13" s="98" t="s">
        <v>8</v>
      </c>
      <c r="U13" s="99" t="s">
        <v>106</v>
      </c>
      <c r="V13" s="100" t="s">
        <v>149</v>
      </c>
      <c r="W13" s="101" t="s">
        <v>9</v>
      </c>
      <c r="X13" s="98" t="s">
        <v>10</v>
      </c>
      <c r="Y13" s="98" t="s">
        <v>11</v>
      </c>
      <c r="Z13" s="98" t="s">
        <v>12</v>
      </c>
      <c r="AA13" s="98" t="s">
        <v>13</v>
      </c>
      <c r="AB13" s="98" t="s">
        <v>14</v>
      </c>
      <c r="AC13" s="98" t="s">
        <v>72</v>
      </c>
      <c r="AD13" s="98" t="s">
        <v>73</v>
      </c>
      <c r="AE13" s="98" t="s">
        <v>74</v>
      </c>
      <c r="AF13" s="98" t="s">
        <v>75</v>
      </c>
      <c r="AG13" s="96" t="s">
        <v>76</v>
      </c>
      <c r="AH13" s="102" t="s">
        <v>107</v>
      </c>
      <c r="AI13" s="103" t="s">
        <v>15</v>
      </c>
      <c r="AJ13" s="104" t="s">
        <v>16</v>
      </c>
      <c r="AK13" s="105" t="s">
        <v>17</v>
      </c>
      <c r="AL13" s="106" t="s">
        <v>18</v>
      </c>
    </row>
    <row r="14" spans="1:38" ht="63.75" customHeight="1">
      <c r="A14" s="88">
        <v>2022</v>
      </c>
      <c r="B14" s="88">
        <v>334</v>
      </c>
      <c r="C14" s="89" t="s">
        <v>77</v>
      </c>
      <c r="D14" s="89" t="s">
        <v>78</v>
      </c>
      <c r="E14" s="89" t="s">
        <v>79</v>
      </c>
      <c r="F14" s="89" t="s">
        <v>80</v>
      </c>
      <c r="G14" s="89" t="s">
        <v>19</v>
      </c>
      <c r="H14" s="89" t="s">
        <v>20</v>
      </c>
      <c r="I14" s="89" t="s">
        <v>19</v>
      </c>
      <c r="J14" s="90" t="s">
        <v>115</v>
      </c>
      <c r="K14" s="88">
        <v>530804</v>
      </c>
      <c r="L14" s="89" t="s">
        <v>81</v>
      </c>
      <c r="M14" s="89" t="s">
        <v>33</v>
      </c>
      <c r="N14" s="89" t="s">
        <v>78</v>
      </c>
      <c r="O14" s="91" t="s">
        <v>78</v>
      </c>
      <c r="P14" s="70" t="s">
        <v>97</v>
      </c>
      <c r="Q14" s="71" t="s">
        <v>29</v>
      </c>
      <c r="R14" s="92" t="s">
        <v>163</v>
      </c>
      <c r="S14" s="71">
        <v>1</v>
      </c>
      <c r="T14" s="71" t="s">
        <v>108</v>
      </c>
      <c r="U14" s="72">
        <v>1512.8063999999995</v>
      </c>
      <c r="V14" s="72">
        <v>1350.72</v>
      </c>
      <c r="W14" s="71" t="s">
        <v>22</v>
      </c>
      <c r="X14" s="71"/>
      <c r="Y14" s="71"/>
      <c r="Z14" s="71" t="s">
        <v>23</v>
      </c>
      <c r="AA14" s="71" t="s">
        <v>94</v>
      </c>
      <c r="AB14" s="88" t="s">
        <v>95</v>
      </c>
      <c r="AC14" s="71" t="s">
        <v>24</v>
      </c>
      <c r="AD14" s="71" t="s">
        <v>110</v>
      </c>
      <c r="AE14" s="71" t="s">
        <v>110</v>
      </c>
      <c r="AF14" s="71" t="s">
        <v>111</v>
      </c>
      <c r="AG14" s="73" t="s">
        <v>25</v>
      </c>
      <c r="AH14" s="25">
        <v>290</v>
      </c>
      <c r="AI14" s="26" t="s">
        <v>20</v>
      </c>
      <c r="AJ14" s="59">
        <v>1512.81</v>
      </c>
      <c r="AK14" s="27">
        <v>1350.72</v>
      </c>
      <c r="AL14" s="28"/>
    </row>
    <row r="15" spans="1:38" ht="63.75" customHeight="1">
      <c r="A15" s="88">
        <v>2022</v>
      </c>
      <c r="B15" s="88">
        <v>334</v>
      </c>
      <c r="C15" s="89" t="s">
        <v>77</v>
      </c>
      <c r="D15" s="89" t="s">
        <v>78</v>
      </c>
      <c r="E15" s="89" t="s">
        <v>79</v>
      </c>
      <c r="F15" s="89" t="s">
        <v>80</v>
      </c>
      <c r="G15" s="89" t="s">
        <v>19</v>
      </c>
      <c r="H15" s="89" t="s">
        <v>20</v>
      </c>
      <c r="I15" s="89" t="s">
        <v>19</v>
      </c>
      <c r="J15" s="90" t="s">
        <v>115</v>
      </c>
      <c r="K15" s="88">
        <v>530805</v>
      </c>
      <c r="L15" s="89" t="s">
        <v>81</v>
      </c>
      <c r="M15" s="89" t="s">
        <v>33</v>
      </c>
      <c r="N15" s="89" t="s">
        <v>78</v>
      </c>
      <c r="O15" s="91" t="s">
        <v>78</v>
      </c>
      <c r="P15" s="70" t="s">
        <v>97</v>
      </c>
      <c r="Q15" s="71" t="s">
        <v>29</v>
      </c>
      <c r="R15" s="24" t="s">
        <v>163</v>
      </c>
      <c r="S15" s="71">
        <v>1</v>
      </c>
      <c r="T15" s="71" t="s">
        <v>108</v>
      </c>
      <c r="U15" s="72">
        <v>2450.0448000000001</v>
      </c>
      <c r="V15" s="72">
        <v>2187.54</v>
      </c>
      <c r="W15" s="71" t="s">
        <v>22</v>
      </c>
      <c r="X15" s="71"/>
      <c r="Y15" s="71"/>
      <c r="Z15" s="71" t="s">
        <v>23</v>
      </c>
      <c r="AA15" s="71" t="s">
        <v>94</v>
      </c>
      <c r="AB15" s="88" t="s">
        <v>95</v>
      </c>
      <c r="AC15" s="71" t="s">
        <v>24</v>
      </c>
      <c r="AD15" s="71" t="s">
        <v>110</v>
      </c>
      <c r="AE15" s="71" t="s">
        <v>110</v>
      </c>
      <c r="AF15" s="71" t="s">
        <v>111</v>
      </c>
      <c r="AG15" s="73" t="s">
        <v>25</v>
      </c>
      <c r="AH15" s="25">
        <v>290</v>
      </c>
      <c r="AI15" s="26" t="s">
        <v>20</v>
      </c>
      <c r="AJ15" s="59">
        <v>2450.04</v>
      </c>
      <c r="AK15" s="27">
        <v>2187.54</v>
      </c>
      <c r="AL15" s="28"/>
    </row>
    <row r="16" spans="1:38" ht="63.75" customHeight="1">
      <c r="A16" s="88">
        <v>2022</v>
      </c>
      <c r="B16" s="88">
        <v>334</v>
      </c>
      <c r="C16" s="89" t="s">
        <v>77</v>
      </c>
      <c r="D16" s="89" t="s">
        <v>78</v>
      </c>
      <c r="E16" s="89" t="s">
        <v>79</v>
      </c>
      <c r="F16" s="89" t="s">
        <v>80</v>
      </c>
      <c r="G16" s="89" t="s">
        <v>19</v>
      </c>
      <c r="H16" s="89" t="s">
        <v>20</v>
      </c>
      <c r="I16" s="89" t="s">
        <v>19</v>
      </c>
      <c r="J16" s="90" t="s">
        <v>115</v>
      </c>
      <c r="K16" s="88">
        <v>530418</v>
      </c>
      <c r="L16" s="89" t="s">
        <v>81</v>
      </c>
      <c r="M16" s="89" t="s">
        <v>33</v>
      </c>
      <c r="N16" s="89" t="s">
        <v>78</v>
      </c>
      <c r="O16" s="91" t="s">
        <v>78</v>
      </c>
      <c r="P16" s="70" t="s">
        <v>190</v>
      </c>
      <c r="Q16" s="71" t="s">
        <v>21</v>
      </c>
      <c r="R16" s="24" t="s">
        <v>151</v>
      </c>
      <c r="S16" s="71">
        <v>1</v>
      </c>
      <c r="T16" s="71" t="s">
        <v>108</v>
      </c>
      <c r="U16" s="72">
        <v>784</v>
      </c>
      <c r="V16" s="72">
        <v>700</v>
      </c>
      <c r="W16" s="71" t="s">
        <v>22</v>
      </c>
      <c r="X16" s="71"/>
      <c r="Y16" s="71"/>
      <c r="Z16" s="71" t="s">
        <v>23</v>
      </c>
      <c r="AA16" s="71" t="s">
        <v>94</v>
      </c>
      <c r="AB16" s="88" t="s">
        <v>95</v>
      </c>
      <c r="AC16" s="71" t="s">
        <v>24</v>
      </c>
      <c r="AD16" s="71" t="s">
        <v>110</v>
      </c>
      <c r="AE16" s="71" t="s">
        <v>110</v>
      </c>
      <c r="AF16" s="71" t="s">
        <v>111</v>
      </c>
      <c r="AG16" s="73" t="s">
        <v>25</v>
      </c>
      <c r="AH16" s="25">
        <v>291</v>
      </c>
      <c r="AI16" s="26" t="s">
        <v>33</v>
      </c>
      <c r="AJ16" s="59">
        <v>784</v>
      </c>
      <c r="AK16" s="27">
        <v>700</v>
      </c>
      <c r="AL16" s="28"/>
    </row>
    <row r="17" spans="1:39" ht="63.75" customHeight="1">
      <c r="A17" s="88">
        <v>2022</v>
      </c>
      <c r="B17" s="88">
        <v>334</v>
      </c>
      <c r="C17" s="89" t="s">
        <v>77</v>
      </c>
      <c r="D17" s="89" t="s">
        <v>78</v>
      </c>
      <c r="E17" s="89" t="s">
        <v>79</v>
      </c>
      <c r="F17" s="89" t="s">
        <v>80</v>
      </c>
      <c r="G17" s="89" t="s">
        <v>19</v>
      </c>
      <c r="H17" s="89" t="s">
        <v>20</v>
      </c>
      <c r="I17" s="89" t="s">
        <v>19</v>
      </c>
      <c r="J17" s="90" t="s">
        <v>115</v>
      </c>
      <c r="K17" s="88">
        <v>530805</v>
      </c>
      <c r="L17" s="89" t="s">
        <v>81</v>
      </c>
      <c r="M17" s="89" t="s">
        <v>33</v>
      </c>
      <c r="N17" s="89" t="s">
        <v>78</v>
      </c>
      <c r="O17" s="91" t="s">
        <v>78</v>
      </c>
      <c r="P17" s="70" t="s">
        <v>195</v>
      </c>
      <c r="Q17" s="71" t="s">
        <v>29</v>
      </c>
      <c r="R17" s="24" t="s">
        <v>196</v>
      </c>
      <c r="S17" s="71">
        <v>1</v>
      </c>
      <c r="T17" s="71" t="s">
        <v>108</v>
      </c>
      <c r="U17" s="72">
        <v>237.44000000000003</v>
      </c>
      <c r="V17" s="72">
        <v>212</v>
      </c>
      <c r="W17" s="71" t="s">
        <v>22</v>
      </c>
      <c r="X17" s="71"/>
      <c r="Y17" s="71"/>
      <c r="Z17" s="71" t="s">
        <v>23</v>
      </c>
      <c r="AA17" s="71" t="s">
        <v>24</v>
      </c>
      <c r="AB17" s="88" t="s">
        <v>109</v>
      </c>
      <c r="AC17" s="71" t="s">
        <v>24</v>
      </c>
      <c r="AD17" s="71" t="s">
        <v>110</v>
      </c>
      <c r="AE17" s="71" t="s">
        <v>110</v>
      </c>
      <c r="AF17" s="71" t="s">
        <v>111</v>
      </c>
      <c r="AG17" s="73" t="s">
        <v>25</v>
      </c>
      <c r="AH17" s="25">
        <v>324</v>
      </c>
      <c r="AI17" s="26" t="s">
        <v>30</v>
      </c>
      <c r="AJ17" s="59">
        <v>237.44</v>
      </c>
      <c r="AK17" s="27">
        <v>212</v>
      </c>
      <c r="AL17" s="28"/>
    </row>
    <row r="18" spans="1:39" ht="63.75" customHeight="1">
      <c r="A18" s="88">
        <v>2022</v>
      </c>
      <c r="B18" s="88">
        <v>334</v>
      </c>
      <c r="C18" s="89" t="s">
        <v>77</v>
      </c>
      <c r="D18" s="89" t="s">
        <v>78</v>
      </c>
      <c r="E18" s="89" t="s">
        <v>79</v>
      </c>
      <c r="F18" s="89" t="s">
        <v>80</v>
      </c>
      <c r="G18" s="89" t="s">
        <v>19</v>
      </c>
      <c r="H18" s="89" t="s">
        <v>20</v>
      </c>
      <c r="I18" s="89" t="s">
        <v>19</v>
      </c>
      <c r="J18" s="90" t="s">
        <v>115</v>
      </c>
      <c r="K18" s="88">
        <v>530418</v>
      </c>
      <c r="L18" s="89" t="s">
        <v>81</v>
      </c>
      <c r="M18" s="89" t="s">
        <v>33</v>
      </c>
      <c r="N18" s="89" t="s">
        <v>78</v>
      </c>
      <c r="O18" s="91" t="s">
        <v>78</v>
      </c>
      <c r="P18" s="70" t="s">
        <v>92</v>
      </c>
      <c r="Q18" s="71" t="s">
        <v>21</v>
      </c>
      <c r="R18" s="24" t="s">
        <v>151</v>
      </c>
      <c r="S18" s="71">
        <v>1</v>
      </c>
      <c r="T18" s="71" t="s">
        <v>108</v>
      </c>
      <c r="U18" s="72">
        <v>447.3952000000001</v>
      </c>
      <c r="V18" s="72">
        <v>399.46</v>
      </c>
      <c r="W18" s="71" t="s">
        <v>22</v>
      </c>
      <c r="X18" s="71"/>
      <c r="Y18" s="71"/>
      <c r="Z18" s="71" t="s">
        <v>23</v>
      </c>
      <c r="AA18" s="71" t="s">
        <v>24</v>
      </c>
      <c r="AB18" s="88" t="s">
        <v>109</v>
      </c>
      <c r="AC18" s="71" t="s">
        <v>24</v>
      </c>
      <c r="AD18" s="71" t="s">
        <v>110</v>
      </c>
      <c r="AE18" s="71" t="s">
        <v>110</v>
      </c>
      <c r="AF18" s="71" t="s">
        <v>111</v>
      </c>
      <c r="AG18" s="73" t="s">
        <v>25</v>
      </c>
      <c r="AH18" s="25">
        <v>335</v>
      </c>
      <c r="AI18" s="26" t="s">
        <v>26</v>
      </c>
      <c r="AJ18" s="59">
        <v>447.4</v>
      </c>
      <c r="AK18" s="27">
        <v>399.46</v>
      </c>
      <c r="AL18" s="28"/>
    </row>
    <row r="19" spans="1:39" ht="63.75" customHeight="1">
      <c r="A19" s="88">
        <v>2022</v>
      </c>
      <c r="B19" s="88">
        <v>334</v>
      </c>
      <c r="C19" s="89" t="s">
        <v>77</v>
      </c>
      <c r="D19" s="89" t="s">
        <v>78</v>
      </c>
      <c r="E19" s="89" t="s">
        <v>79</v>
      </c>
      <c r="F19" s="89" t="s">
        <v>80</v>
      </c>
      <c r="G19" s="89" t="s">
        <v>19</v>
      </c>
      <c r="H19" s="89" t="s">
        <v>20</v>
      </c>
      <c r="I19" s="89" t="s">
        <v>19</v>
      </c>
      <c r="J19" s="90" t="s">
        <v>115</v>
      </c>
      <c r="K19" s="88">
        <v>530813</v>
      </c>
      <c r="L19" s="89" t="s">
        <v>81</v>
      </c>
      <c r="M19" s="89" t="s">
        <v>33</v>
      </c>
      <c r="N19" s="89" t="s">
        <v>78</v>
      </c>
      <c r="O19" s="91" t="s">
        <v>78</v>
      </c>
      <c r="P19" s="74" t="s">
        <v>144</v>
      </c>
      <c r="Q19" s="71" t="s">
        <v>29</v>
      </c>
      <c r="R19" s="24" t="s">
        <v>154</v>
      </c>
      <c r="S19" s="71">
        <v>1</v>
      </c>
      <c r="T19" s="71" t="s">
        <v>108</v>
      </c>
      <c r="U19" s="72">
        <v>6684.0480000000016</v>
      </c>
      <c r="V19" s="72">
        <v>5967.9</v>
      </c>
      <c r="W19" s="71" t="s">
        <v>22</v>
      </c>
      <c r="X19" s="71"/>
      <c r="Y19" s="71"/>
      <c r="Z19" s="71" t="s">
        <v>23</v>
      </c>
      <c r="AA19" s="71" t="s">
        <v>94</v>
      </c>
      <c r="AB19" s="88" t="s">
        <v>95</v>
      </c>
      <c r="AC19" s="71" t="s">
        <v>24</v>
      </c>
      <c r="AD19" s="71" t="s">
        <v>110</v>
      </c>
      <c r="AE19" s="71" t="s">
        <v>110</v>
      </c>
      <c r="AF19" s="71" t="s">
        <v>111</v>
      </c>
      <c r="AG19" s="73" t="s">
        <v>25</v>
      </c>
      <c r="AH19" s="25">
        <v>421</v>
      </c>
      <c r="AI19" s="26" t="s">
        <v>27</v>
      </c>
      <c r="AJ19" s="59">
        <v>6684.0480000000016</v>
      </c>
      <c r="AK19" s="27">
        <v>5967.9</v>
      </c>
      <c r="AL19" s="60" t="s">
        <v>369</v>
      </c>
      <c r="AM19" s="136"/>
    </row>
    <row r="20" spans="1:39" ht="63.75" customHeight="1">
      <c r="A20" s="88">
        <v>2022</v>
      </c>
      <c r="B20" s="88">
        <v>334</v>
      </c>
      <c r="C20" s="89" t="s">
        <v>77</v>
      </c>
      <c r="D20" s="89" t="s">
        <v>78</v>
      </c>
      <c r="E20" s="89" t="s">
        <v>79</v>
      </c>
      <c r="F20" s="89" t="s">
        <v>80</v>
      </c>
      <c r="G20" s="89" t="s">
        <v>19</v>
      </c>
      <c r="H20" s="89" t="s">
        <v>20</v>
      </c>
      <c r="I20" s="89" t="s">
        <v>19</v>
      </c>
      <c r="J20" s="90" t="s">
        <v>115</v>
      </c>
      <c r="K20" s="88">
        <v>530803</v>
      </c>
      <c r="L20" s="89" t="s">
        <v>81</v>
      </c>
      <c r="M20" s="89" t="s">
        <v>33</v>
      </c>
      <c r="N20" s="89" t="s">
        <v>78</v>
      </c>
      <c r="O20" s="91" t="s">
        <v>78</v>
      </c>
      <c r="P20" s="70" t="s">
        <v>114</v>
      </c>
      <c r="Q20" s="71" t="s">
        <v>29</v>
      </c>
      <c r="R20" s="24" t="s">
        <v>237</v>
      </c>
      <c r="S20" s="71">
        <v>1</v>
      </c>
      <c r="T20" s="71" t="s">
        <v>108</v>
      </c>
      <c r="U20" s="72">
        <v>7581.6455999999998</v>
      </c>
      <c r="V20" s="72">
        <v>6769.33</v>
      </c>
      <c r="W20" s="71" t="s">
        <v>22</v>
      </c>
      <c r="X20" s="71"/>
      <c r="Y20" s="71"/>
      <c r="Z20" s="71" t="s">
        <v>23</v>
      </c>
      <c r="AA20" s="71" t="s">
        <v>24</v>
      </c>
      <c r="AB20" s="88" t="s">
        <v>109</v>
      </c>
      <c r="AC20" s="71" t="s">
        <v>24</v>
      </c>
      <c r="AD20" s="71" t="s">
        <v>110</v>
      </c>
      <c r="AE20" s="71" t="s">
        <v>110</v>
      </c>
      <c r="AF20" s="71" t="s">
        <v>111</v>
      </c>
      <c r="AG20" s="73" t="s">
        <v>25</v>
      </c>
      <c r="AH20" s="25" t="s">
        <v>194</v>
      </c>
      <c r="AI20" s="26" t="s">
        <v>31</v>
      </c>
      <c r="AJ20" s="59">
        <v>7581.6455999999998</v>
      </c>
      <c r="AK20" s="27">
        <v>6769.33</v>
      </c>
      <c r="AL20" s="28"/>
    </row>
    <row r="21" spans="1:39" ht="63.75" customHeight="1">
      <c r="A21" s="88">
        <v>2022</v>
      </c>
      <c r="B21" s="88">
        <v>334</v>
      </c>
      <c r="C21" s="89" t="s">
        <v>77</v>
      </c>
      <c r="D21" s="89" t="s">
        <v>78</v>
      </c>
      <c r="E21" s="89" t="s">
        <v>79</v>
      </c>
      <c r="F21" s="89" t="s">
        <v>80</v>
      </c>
      <c r="G21" s="89" t="s">
        <v>19</v>
      </c>
      <c r="H21" s="89" t="s">
        <v>20</v>
      </c>
      <c r="I21" s="89" t="s">
        <v>19</v>
      </c>
      <c r="J21" s="90" t="s">
        <v>115</v>
      </c>
      <c r="K21" s="88">
        <v>530404</v>
      </c>
      <c r="L21" s="89" t="s">
        <v>81</v>
      </c>
      <c r="M21" s="89" t="s">
        <v>33</v>
      </c>
      <c r="N21" s="89" t="s">
        <v>78</v>
      </c>
      <c r="O21" s="91" t="s">
        <v>78</v>
      </c>
      <c r="P21" s="70" t="s">
        <v>187</v>
      </c>
      <c r="Q21" s="71" t="s">
        <v>21</v>
      </c>
      <c r="R21" s="24" t="s">
        <v>167</v>
      </c>
      <c r="S21" s="71">
        <v>1</v>
      </c>
      <c r="T21" s="71" t="s">
        <v>108</v>
      </c>
      <c r="U21" s="72">
        <v>257.60000000000002</v>
      </c>
      <c r="V21" s="72">
        <v>230</v>
      </c>
      <c r="W21" s="71" t="s">
        <v>22</v>
      </c>
      <c r="X21" s="71"/>
      <c r="Y21" s="71"/>
      <c r="Z21" s="71" t="s">
        <v>23</v>
      </c>
      <c r="AA21" s="71" t="s">
        <v>24</v>
      </c>
      <c r="AB21" s="88" t="s">
        <v>109</v>
      </c>
      <c r="AC21" s="71" t="s">
        <v>24</v>
      </c>
      <c r="AD21" s="71" t="s">
        <v>110</v>
      </c>
      <c r="AE21" s="71" t="s">
        <v>110</v>
      </c>
      <c r="AF21" s="71" t="s">
        <v>111</v>
      </c>
      <c r="AG21" s="73" t="s">
        <v>25</v>
      </c>
      <c r="AH21" s="25">
        <v>525</v>
      </c>
      <c r="AI21" s="26" t="s">
        <v>28</v>
      </c>
      <c r="AJ21" s="59">
        <v>257.60000000000002</v>
      </c>
      <c r="AK21" s="27">
        <v>230</v>
      </c>
      <c r="AL21" s="28"/>
    </row>
    <row r="22" spans="1:39" ht="63.75" customHeight="1">
      <c r="A22" s="88">
        <v>2022</v>
      </c>
      <c r="B22" s="88">
        <v>334</v>
      </c>
      <c r="C22" s="89" t="s">
        <v>77</v>
      </c>
      <c r="D22" s="89" t="s">
        <v>78</v>
      </c>
      <c r="E22" s="89" t="s">
        <v>79</v>
      </c>
      <c r="F22" s="89" t="s">
        <v>80</v>
      </c>
      <c r="G22" s="89" t="s">
        <v>19</v>
      </c>
      <c r="H22" s="89" t="s">
        <v>20</v>
      </c>
      <c r="I22" s="89" t="s">
        <v>19</v>
      </c>
      <c r="J22" s="90" t="s">
        <v>115</v>
      </c>
      <c r="K22" s="88">
        <v>530404</v>
      </c>
      <c r="L22" s="89" t="s">
        <v>81</v>
      </c>
      <c r="M22" s="89" t="s">
        <v>33</v>
      </c>
      <c r="N22" s="89" t="s">
        <v>78</v>
      </c>
      <c r="O22" s="91" t="s">
        <v>78</v>
      </c>
      <c r="P22" s="70" t="s">
        <v>58</v>
      </c>
      <c r="Q22" s="71" t="s">
        <v>21</v>
      </c>
      <c r="R22" s="24" t="s">
        <v>168</v>
      </c>
      <c r="S22" s="71">
        <v>1</v>
      </c>
      <c r="T22" s="71" t="s">
        <v>108</v>
      </c>
      <c r="U22" s="72">
        <v>494.89440000000002</v>
      </c>
      <c r="V22" s="72">
        <v>441.87</v>
      </c>
      <c r="W22" s="71" t="s">
        <v>22</v>
      </c>
      <c r="X22" s="71"/>
      <c r="Y22" s="71"/>
      <c r="Z22" s="71" t="s">
        <v>23</v>
      </c>
      <c r="AA22" s="71" t="s">
        <v>24</v>
      </c>
      <c r="AB22" s="88" t="s">
        <v>109</v>
      </c>
      <c r="AC22" s="71" t="s">
        <v>24</v>
      </c>
      <c r="AD22" s="71" t="s">
        <v>110</v>
      </c>
      <c r="AE22" s="71" t="s">
        <v>110</v>
      </c>
      <c r="AF22" s="71" t="s">
        <v>111</v>
      </c>
      <c r="AG22" s="73" t="s">
        <v>25</v>
      </c>
      <c r="AH22" s="25" t="s">
        <v>186</v>
      </c>
      <c r="AI22" s="26" t="s">
        <v>91</v>
      </c>
      <c r="AJ22" s="59">
        <v>494.89</v>
      </c>
      <c r="AK22" s="27">
        <v>441.87</v>
      </c>
      <c r="AL22" s="28"/>
    </row>
    <row r="23" spans="1:39" ht="63.75" customHeight="1">
      <c r="A23" s="88">
        <v>2022</v>
      </c>
      <c r="B23" s="88">
        <v>334</v>
      </c>
      <c r="C23" s="89" t="s">
        <v>77</v>
      </c>
      <c r="D23" s="89" t="s">
        <v>78</v>
      </c>
      <c r="E23" s="89" t="s">
        <v>79</v>
      </c>
      <c r="F23" s="89" t="s">
        <v>80</v>
      </c>
      <c r="G23" s="89" t="s">
        <v>19</v>
      </c>
      <c r="H23" s="89" t="s">
        <v>20</v>
      </c>
      <c r="I23" s="89" t="s">
        <v>19</v>
      </c>
      <c r="J23" s="90" t="s">
        <v>115</v>
      </c>
      <c r="K23" s="88">
        <v>530801</v>
      </c>
      <c r="L23" s="89" t="s">
        <v>81</v>
      </c>
      <c r="M23" s="89" t="s">
        <v>33</v>
      </c>
      <c r="N23" s="89" t="s">
        <v>78</v>
      </c>
      <c r="O23" s="91" t="s">
        <v>78</v>
      </c>
      <c r="P23" s="70" t="s">
        <v>124</v>
      </c>
      <c r="Q23" s="71" t="s">
        <v>29</v>
      </c>
      <c r="R23" s="24" t="s">
        <v>125</v>
      </c>
      <c r="S23" s="71">
        <v>1</v>
      </c>
      <c r="T23" s="71" t="s">
        <v>108</v>
      </c>
      <c r="U23" s="72">
        <v>764.4000000000002</v>
      </c>
      <c r="V23" s="72">
        <v>682.5</v>
      </c>
      <c r="W23" s="71" t="s">
        <v>22</v>
      </c>
      <c r="X23" s="71"/>
      <c r="Y23" s="71"/>
      <c r="Z23" s="71" t="s">
        <v>23</v>
      </c>
      <c r="AA23" s="71" t="s">
        <v>24</v>
      </c>
      <c r="AB23" s="88" t="s">
        <v>109</v>
      </c>
      <c r="AC23" s="71" t="s">
        <v>24</v>
      </c>
      <c r="AD23" s="71" t="s">
        <v>110</v>
      </c>
      <c r="AE23" s="71" t="s">
        <v>110</v>
      </c>
      <c r="AF23" s="71" t="s">
        <v>111</v>
      </c>
      <c r="AG23" s="73" t="s">
        <v>25</v>
      </c>
      <c r="AH23" s="25">
        <v>545</v>
      </c>
      <c r="AI23" s="26" t="s">
        <v>96</v>
      </c>
      <c r="AJ23" s="59">
        <v>764.4</v>
      </c>
      <c r="AK23" s="27">
        <v>682.5</v>
      </c>
      <c r="AL23" s="28"/>
    </row>
    <row r="24" spans="1:39" ht="63.75" customHeight="1">
      <c r="A24" s="88">
        <v>2022</v>
      </c>
      <c r="B24" s="88">
        <v>334</v>
      </c>
      <c r="C24" s="89" t="s">
        <v>77</v>
      </c>
      <c r="D24" s="89" t="s">
        <v>78</v>
      </c>
      <c r="E24" s="89" t="s">
        <v>79</v>
      </c>
      <c r="F24" s="89" t="s">
        <v>80</v>
      </c>
      <c r="G24" s="89" t="s">
        <v>19</v>
      </c>
      <c r="H24" s="89" t="s">
        <v>20</v>
      </c>
      <c r="I24" s="89" t="s">
        <v>19</v>
      </c>
      <c r="J24" s="90" t="s">
        <v>115</v>
      </c>
      <c r="K24" s="88">
        <v>530404</v>
      </c>
      <c r="L24" s="89" t="s">
        <v>81</v>
      </c>
      <c r="M24" s="89" t="s">
        <v>33</v>
      </c>
      <c r="N24" s="89" t="s">
        <v>78</v>
      </c>
      <c r="O24" s="91" t="s">
        <v>78</v>
      </c>
      <c r="P24" s="70" t="s">
        <v>185</v>
      </c>
      <c r="Q24" s="71" t="s">
        <v>21</v>
      </c>
      <c r="R24" s="24" t="s">
        <v>169</v>
      </c>
      <c r="S24" s="71">
        <v>1</v>
      </c>
      <c r="T24" s="71" t="s">
        <v>108</v>
      </c>
      <c r="U24" s="72">
        <v>6496</v>
      </c>
      <c r="V24" s="72">
        <v>5800</v>
      </c>
      <c r="W24" s="71" t="s">
        <v>22</v>
      </c>
      <c r="X24" s="71"/>
      <c r="Y24" s="71"/>
      <c r="Z24" s="71" t="s">
        <v>23</v>
      </c>
      <c r="AA24" s="71" t="s">
        <v>24</v>
      </c>
      <c r="AB24" s="88" t="s">
        <v>109</v>
      </c>
      <c r="AC24" s="71" t="s">
        <v>24</v>
      </c>
      <c r="AD24" s="71" t="s">
        <v>110</v>
      </c>
      <c r="AE24" s="71" t="s">
        <v>110</v>
      </c>
      <c r="AF24" s="71" t="s">
        <v>111</v>
      </c>
      <c r="AG24" s="73" t="s">
        <v>25</v>
      </c>
      <c r="AH24" s="25">
        <v>567</v>
      </c>
      <c r="AI24" s="26" t="s">
        <v>100</v>
      </c>
      <c r="AJ24" s="59">
        <v>6496</v>
      </c>
      <c r="AK24" s="27">
        <v>5800</v>
      </c>
      <c r="AL24" s="28" t="s">
        <v>362</v>
      </c>
    </row>
    <row r="25" spans="1:39" ht="63.75" customHeight="1">
      <c r="A25" s="88">
        <v>2022</v>
      </c>
      <c r="B25" s="88">
        <v>334</v>
      </c>
      <c r="C25" s="89" t="s">
        <v>77</v>
      </c>
      <c r="D25" s="89" t="s">
        <v>78</v>
      </c>
      <c r="E25" s="89" t="s">
        <v>79</v>
      </c>
      <c r="F25" s="89" t="s">
        <v>80</v>
      </c>
      <c r="G25" s="89" t="s">
        <v>19</v>
      </c>
      <c r="H25" s="89" t="s">
        <v>20</v>
      </c>
      <c r="I25" s="89" t="s">
        <v>19</v>
      </c>
      <c r="J25" s="90" t="s">
        <v>115</v>
      </c>
      <c r="K25" s="88">
        <v>530405</v>
      </c>
      <c r="L25" s="89" t="s">
        <v>81</v>
      </c>
      <c r="M25" s="89" t="s">
        <v>33</v>
      </c>
      <c r="N25" s="89" t="s">
        <v>78</v>
      </c>
      <c r="O25" s="91" t="s">
        <v>78</v>
      </c>
      <c r="P25" s="70" t="s">
        <v>180</v>
      </c>
      <c r="Q25" s="71" t="s">
        <v>21</v>
      </c>
      <c r="R25" s="24" t="s">
        <v>189</v>
      </c>
      <c r="S25" s="71">
        <v>1</v>
      </c>
      <c r="T25" s="71" t="s">
        <v>108</v>
      </c>
      <c r="U25" s="72">
        <v>969.63999999999942</v>
      </c>
      <c r="V25" s="72">
        <v>865.75</v>
      </c>
      <c r="W25" s="71" t="s">
        <v>22</v>
      </c>
      <c r="X25" s="71"/>
      <c r="Y25" s="71"/>
      <c r="Z25" s="71" t="s">
        <v>23</v>
      </c>
      <c r="AA25" s="71" t="s">
        <v>24</v>
      </c>
      <c r="AB25" s="88" t="s">
        <v>109</v>
      </c>
      <c r="AC25" s="71" t="s">
        <v>24</v>
      </c>
      <c r="AD25" s="71" t="s">
        <v>110</v>
      </c>
      <c r="AE25" s="71" t="s">
        <v>110</v>
      </c>
      <c r="AF25" s="71" t="s">
        <v>111</v>
      </c>
      <c r="AG25" s="73" t="s">
        <v>25</v>
      </c>
      <c r="AH25" s="25">
        <v>603</v>
      </c>
      <c r="AI25" s="26" t="s">
        <v>93</v>
      </c>
      <c r="AJ25" s="59">
        <v>969.63999999999942</v>
      </c>
      <c r="AK25" s="27">
        <v>865.75</v>
      </c>
      <c r="AL25" s="28"/>
    </row>
    <row r="26" spans="1:39" ht="63.75" customHeight="1">
      <c r="A26" s="88">
        <v>2022</v>
      </c>
      <c r="B26" s="88">
        <v>334</v>
      </c>
      <c r="C26" s="89" t="s">
        <v>77</v>
      </c>
      <c r="D26" s="89" t="s">
        <v>78</v>
      </c>
      <c r="E26" s="89" t="s">
        <v>79</v>
      </c>
      <c r="F26" s="89" t="s">
        <v>80</v>
      </c>
      <c r="G26" s="89" t="s">
        <v>19</v>
      </c>
      <c r="H26" s="89" t="s">
        <v>20</v>
      </c>
      <c r="I26" s="89" t="s">
        <v>19</v>
      </c>
      <c r="J26" s="90" t="s">
        <v>115</v>
      </c>
      <c r="K26" s="88">
        <v>530405</v>
      </c>
      <c r="L26" s="89" t="s">
        <v>81</v>
      </c>
      <c r="M26" s="89" t="s">
        <v>33</v>
      </c>
      <c r="N26" s="89" t="s">
        <v>78</v>
      </c>
      <c r="O26" s="91" t="s">
        <v>78</v>
      </c>
      <c r="P26" s="70" t="s">
        <v>112</v>
      </c>
      <c r="Q26" s="71" t="s">
        <v>21</v>
      </c>
      <c r="R26" s="24" t="s">
        <v>119</v>
      </c>
      <c r="S26" s="71">
        <v>1</v>
      </c>
      <c r="T26" s="71" t="s">
        <v>108</v>
      </c>
      <c r="U26" s="72">
        <v>2396.8000000000006</v>
      </c>
      <c r="V26" s="72">
        <v>2140</v>
      </c>
      <c r="W26" s="71" t="s">
        <v>22</v>
      </c>
      <c r="X26" s="71"/>
      <c r="Y26" s="71"/>
      <c r="Z26" s="71" t="s">
        <v>23</v>
      </c>
      <c r="AA26" s="71" t="s">
        <v>24</v>
      </c>
      <c r="AB26" s="88" t="s">
        <v>109</v>
      </c>
      <c r="AC26" s="71" t="s">
        <v>24</v>
      </c>
      <c r="AD26" s="71" t="s">
        <v>110</v>
      </c>
      <c r="AE26" s="71" t="s">
        <v>110</v>
      </c>
      <c r="AF26" s="71" t="s">
        <v>111</v>
      </c>
      <c r="AG26" s="73" t="s">
        <v>25</v>
      </c>
      <c r="AH26" s="25">
        <v>789</v>
      </c>
      <c r="AI26" s="26" t="s">
        <v>98</v>
      </c>
      <c r="AJ26" s="59">
        <v>2396.8000000000002</v>
      </c>
      <c r="AK26" s="27">
        <v>2140</v>
      </c>
      <c r="AL26" s="28"/>
    </row>
    <row r="27" spans="1:39" ht="63.75" customHeight="1">
      <c r="A27" s="88">
        <v>2022</v>
      </c>
      <c r="B27" s="88">
        <v>334</v>
      </c>
      <c r="C27" s="89" t="s">
        <v>77</v>
      </c>
      <c r="D27" s="89" t="s">
        <v>78</v>
      </c>
      <c r="E27" s="89" t="s">
        <v>79</v>
      </c>
      <c r="F27" s="89" t="s">
        <v>80</v>
      </c>
      <c r="G27" s="89" t="s">
        <v>19</v>
      </c>
      <c r="H27" s="89" t="s">
        <v>20</v>
      </c>
      <c r="I27" s="89" t="s">
        <v>19</v>
      </c>
      <c r="J27" s="90" t="s">
        <v>115</v>
      </c>
      <c r="K27" s="88">
        <v>530803</v>
      </c>
      <c r="L27" s="89" t="s">
        <v>81</v>
      </c>
      <c r="M27" s="89" t="s">
        <v>33</v>
      </c>
      <c r="N27" s="89" t="s">
        <v>78</v>
      </c>
      <c r="O27" s="91" t="s">
        <v>78</v>
      </c>
      <c r="P27" s="70" t="s">
        <v>112</v>
      </c>
      <c r="Q27" s="71" t="s">
        <v>29</v>
      </c>
      <c r="R27" s="24" t="s">
        <v>119</v>
      </c>
      <c r="S27" s="71">
        <v>1</v>
      </c>
      <c r="T27" s="71" t="s">
        <v>108</v>
      </c>
      <c r="U27" s="72">
        <v>128.80000000000007</v>
      </c>
      <c r="V27" s="72">
        <v>115</v>
      </c>
      <c r="W27" s="71" t="s">
        <v>22</v>
      </c>
      <c r="X27" s="71"/>
      <c r="Y27" s="71"/>
      <c r="Z27" s="71" t="s">
        <v>23</v>
      </c>
      <c r="AA27" s="71" t="s">
        <v>24</v>
      </c>
      <c r="AB27" s="88" t="s">
        <v>109</v>
      </c>
      <c r="AC27" s="71" t="s">
        <v>24</v>
      </c>
      <c r="AD27" s="71" t="s">
        <v>110</v>
      </c>
      <c r="AE27" s="71" t="s">
        <v>110</v>
      </c>
      <c r="AF27" s="71" t="s">
        <v>111</v>
      </c>
      <c r="AG27" s="73" t="s">
        <v>25</v>
      </c>
      <c r="AH27" s="25">
        <v>789</v>
      </c>
      <c r="AI27" s="26" t="s">
        <v>98</v>
      </c>
      <c r="AJ27" s="59">
        <v>128.80000000000001</v>
      </c>
      <c r="AK27" s="27">
        <v>115</v>
      </c>
      <c r="AL27" s="28"/>
    </row>
    <row r="28" spans="1:39" ht="63.75" customHeight="1">
      <c r="A28" s="88">
        <v>2022</v>
      </c>
      <c r="B28" s="88">
        <v>334</v>
      </c>
      <c r="C28" s="89" t="s">
        <v>77</v>
      </c>
      <c r="D28" s="89" t="s">
        <v>78</v>
      </c>
      <c r="E28" s="89" t="s">
        <v>79</v>
      </c>
      <c r="F28" s="89" t="s">
        <v>80</v>
      </c>
      <c r="G28" s="89" t="s">
        <v>19</v>
      </c>
      <c r="H28" s="89" t="s">
        <v>20</v>
      </c>
      <c r="I28" s="89" t="s">
        <v>19</v>
      </c>
      <c r="J28" s="90" t="s">
        <v>115</v>
      </c>
      <c r="K28" s="88">
        <v>530813</v>
      </c>
      <c r="L28" s="89" t="s">
        <v>81</v>
      </c>
      <c r="M28" s="89" t="s">
        <v>33</v>
      </c>
      <c r="N28" s="89" t="s">
        <v>78</v>
      </c>
      <c r="O28" s="91" t="s">
        <v>78</v>
      </c>
      <c r="P28" s="70" t="s">
        <v>112</v>
      </c>
      <c r="Q28" s="71" t="s">
        <v>29</v>
      </c>
      <c r="R28" s="24" t="s">
        <v>119</v>
      </c>
      <c r="S28" s="71">
        <v>1</v>
      </c>
      <c r="T28" s="71" t="s">
        <v>108</v>
      </c>
      <c r="U28" s="72">
        <v>2856.0000000000005</v>
      </c>
      <c r="V28" s="72">
        <v>2550</v>
      </c>
      <c r="W28" s="71" t="s">
        <v>22</v>
      </c>
      <c r="X28" s="71"/>
      <c r="Y28" s="71"/>
      <c r="Z28" s="71" t="s">
        <v>23</v>
      </c>
      <c r="AA28" s="71" t="s">
        <v>24</v>
      </c>
      <c r="AB28" s="88" t="s">
        <v>109</v>
      </c>
      <c r="AC28" s="71" t="s">
        <v>24</v>
      </c>
      <c r="AD28" s="71" t="s">
        <v>110</v>
      </c>
      <c r="AE28" s="71" t="s">
        <v>110</v>
      </c>
      <c r="AF28" s="71" t="s">
        <v>111</v>
      </c>
      <c r="AG28" s="73" t="s">
        <v>25</v>
      </c>
      <c r="AH28" s="25">
        <v>789</v>
      </c>
      <c r="AI28" s="26" t="s">
        <v>98</v>
      </c>
      <c r="AJ28" s="59">
        <v>2856</v>
      </c>
      <c r="AK28" s="27">
        <v>2550</v>
      </c>
      <c r="AL28" s="28"/>
    </row>
    <row r="29" spans="1:39" ht="63.75" customHeight="1">
      <c r="A29" s="88">
        <v>2022</v>
      </c>
      <c r="B29" s="88">
        <v>334</v>
      </c>
      <c r="C29" s="89" t="s">
        <v>77</v>
      </c>
      <c r="D29" s="89" t="s">
        <v>78</v>
      </c>
      <c r="E29" s="89" t="s">
        <v>79</v>
      </c>
      <c r="F29" s="89" t="s">
        <v>80</v>
      </c>
      <c r="G29" s="89" t="s">
        <v>19</v>
      </c>
      <c r="H29" s="89" t="s">
        <v>20</v>
      </c>
      <c r="I29" s="89" t="s">
        <v>19</v>
      </c>
      <c r="J29" s="90" t="s">
        <v>115</v>
      </c>
      <c r="K29" s="88">
        <v>530703</v>
      </c>
      <c r="L29" s="89" t="s">
        <v>81</v>
      </c>
      <c r="M29" s="89" t="s">
        <v>33</v>
      </c>
      <c r="N29" s="89" t="s">
        <v>78</v>
      </c>
      <c r="O29" s="91" t="s">
        <v>78</v>
      </c>
      <c r="P29" s="70" t="s">
        <v>121</v>
      </c>
      <c r="Q29" s="71" t="s">
        <v>21</v>
      </c>
      <c r="R29" s="24" t="s">
        <v>191</v>
      </c>
      <c r="S29" s="71">
        <v>1</v>
      </c>
      <c r="T29" s="71" t="s">
        <v>108</v>
      </c>
      <c r="U29" s="72">
        <v>7408.8000000000011</v>
      </c>
      <c r="V29" s="72">
        <v>6615</v>
      </c>
      <c r="W29" s="71" t="s">
        <v>22</v>
      </c>
      <c r="X29" s="71"/>
      <c r="Y29" s="71"/>
      <c r="Z29" s="71" t="s">
        <v>23</v>
      </c>
      <c r="AA29" s="71" t="s">
        <v>24</v>
      </c>
      <c r="AB29" s="88" t="s">
        <v>109</v>
      </c>
      <c r="AC29" s="71" t="s">
        <v>24</v>
      </c>
      <c r="AD29" s="71" t="s">
        <v>110</v>
      </c>
      <c r="AE29" s="71" t="s">
        <v>110</v>
      </c>
      <c r="AF29" s="71" t="s">
        <v>111</v>
      </c>
      <c r="AG29" s="73" t="s">
        <v>25</v>
      </c>
      <c r="AH29" s="25">
        <v>804</v>
      </c>
      <c r="AI29" s="26" t="s">
        <v>127</v>
      </c>
      <c r="AJ29" s="59">
        <v>7408.8</v>
      </c>
      <c r="AK29" s="27">
        <v>6615</v>
      </c>
      <c r="AL29" s="28"/>
    </row>
    <row r="30" spans="1:39" ht="63.75" customHeight="1">
      <c r="A30" s="88">
        <v>2022</v>
      </c>
      <c r="B30" s="88">
        <v>334</v>
      </c>
      <c r="C30" s="89" t="s">
        <v>77</v>
      </c>
      <c r="D30" s="89" t="s">
        <v>78</v>
      </c>
      <c r="E30" s="89" t="s">
        <v>79</v>
      </c>
      <c r="F30" s="89" t="s">
        <v>80</v>
      </c>
      <c r="G30" s="89" t="s">
        <v>19</v>
      </c>
      <c r="H30" s="89" t="s">
        <v>20</v>
      </c>
      <c r="I30" s="89" t="s">
        <v>19</v>
      </c>
      <c r="J30" s="90" t="s">
        <v>115</v>
      </c>
      <c r="K30" s="88">
        <v>530405</v>
      </c>
      <c r="L30" s="89" t="s">
        <v>81</v>
      </c>
      <c r="M30" s="89" t="s">
        <v>33</v>
      </c>
      <c r="N30" s="89" t="s">
        <v>78</v>
      </c>
      <c r="O30" s="91" t="s">
        <v>78</v>
      </c>
      <c r="P30" s="70" t="s">
        <v>87</v>
      </c>
      <c r="Q30" s="71" t="s">
        <v>21</v>
      </c>
      <c r="R30" s="24" t="s">
        <v>119</v>
      </c>
      <c r="S30" s="71">
        <v>1</v>
      </c>
      <c r="T30" s="71" t="s">
        <v>108</v>
      </c>
      <c r="U30" s="72">
        <v>24737.876800000005</v>
      </c>
      <c r="V30" s="72">
        <v>22087.39</v>
      </c>
      <c r="W30" s="71" t="s">
        <v>22</v>
      </c>
      <c r="X30" s="71"/>
      <c r="Y30" s="71"/>
      <c r="Z30" s="71" t="s">
        <v>32</v>
      </c>
      <c r="AA30" s="71" t="s">
        <v>24</v>
      </c>
      <c r="AB30" s="88" t="s">
        <v>113</v>
      </c>
      <c r="AC30" s="71" t="s">
        <v>24</v>
      </c>
      <c r="AD30" s="71" t="s">
        <v>110</v>
      </c>
      <c r="AE30" s="71" t="s">
        <v>110</v>
      </c>
      <c r="AF30" s="71" t="s">
        <v>111</v>
      </c>
      <c r="AG30" s="73" t="s">
        <v>25</v>
      </c>
      <c r="AH30" s="25">
        <v>951</v>
      </c>
      <c r="AI30" s="26" t="s">
        <v>117</v>
      </c>
      <c r="AJ30" s="59">
        <v>24735.200000000004</v>
      </c>
      <c r="AK30" s="27">
        <v>22085</v>
      </c>
      <c r="AL30" s="28" t="s">
        <v>364</v>
      </c>
    </row>
    <row r="31" spans="1:39" ht="63.75" customHeight="1">
      <c r="A31" s="88">
        <v>2022</v>
      </c>
      <c r="B31" s="88">
        <v>334</v>
      </c>
      <c r="C31" s="89" t="s">
        <v>77</v>
      </c>
      <c r="D31" s="89" t="s">
        <v>78</v>
      </c>
      <c r="E31" s="89" t="s">
        <v>79</v>
      </c>
      <c r="F31" s="89" t="s">
        <v>80</v>
      </c>
      <c r="G31" s="89" t="s">
        <v>19</v>
      </c>
      <c r="H31" s="89" t="s">
        <v>20</v>
      </c>
      <c r="I31" s="89" t="s">
        <v>19</v>
      </c>
      <c r="J31" s="90" t="s">
        <v>115</v>
      </c>
      <c r="K31" s="88">
        <v>530803</v>
      </c>
      <c r="L31" s="89" t="s">
        <v>81</v>
      </c>
      <c r="M31" s="89" t="s">
        <v>33</v>
      </c>
      <c r="N31" s="89" t="s">
        <v>78</v>
      </c>
      <c r="O31" s="91" t="s">
        <v>78</v>
      </c>
      <c r="P31" s="70" t="s">
        <v>87</v>
      </c>
      <c r="Q31" s="71" t="s">
        <v>29</v>
      </c>
      <c r="R31" s="24" t="s">
        <v>119</v>
      </c>
      <c r="S31" s="71">
        <v>1</v>
      </c>
      <c r="T31" s="71" t="s">
        <v>108</v>
      </c>
      <c r="U31" s="72">
        <v>1599.9200000000005</v>
      </c>
      <c r="V31" s="72">
        <v>1428.5</v>
      </c>
      <c r="W31" s="71" t="s">
        <v>22</v>
      </c>
      <c r="X31" s="71"/>
      <c r="Y31" s="71"/>
      <c r="Z31" s="71" t="s">
        <v>32</v>
      </c>
      <c r="AA31" s="71" t="s">
        <v>24</v>
      </c>
      <c r="AB31" s="88" t="s">
        <v>113</v>
      </c>
      <c r="AC31" s="71" t="s">
        <v>24</v>
      </c>
      <c r="AD31" s="71" t="s">
        <v>110</v>
      </c>
      <c r="AE31" s="71" t="s">
        <v>110</v>
      </c>
      <c r="AF31" s="71" t="s">
        <v>111</v>
      </c>
      <c r="AG31" s="73" t="s">
        <v>25</v>
      </c>
      <c r="AH31" s="25">
        <v>951</v>
      </c>
      <c r="AI31" s="26" t="s">
        <v>117</v>
      </c>
      <c r="AJ31" s="59">
        <v>1599.9200000000005</v>
      </c>
      <c r="AK31" s="27">
        <v>1428.5</v>
      </c>
      <c r="AL31" s="28" t="s">
        <v>365</v>
      </c>
    </row>
    <row r="32" spans="1:39" ht="63.75" customHeight="1">
      <c r="A32" s="88">
        <v>2022</v>
      </c>
      <c r="B32" s="88">
        <v>334</v>
      </c>
      <c r="C32" s="89" t="s">
        <v>77</v>
      </c>
      <c r="D32" s="89" t="s">
        <v>78</v>
      </c>
      <c r="E32" s="89" t="s">
        <v>79</v>
      </c>
      <c r="F32" s="89" t="s">
        <v>80</v>
      </c>
      <c r="G32" s="89" t="s">
        <v>19</v>
      </c>
      <c r="H32" s="89" t="s">
        <v>20</v>
      </c>
      <c r="I32" s="89" t="s">
        <v>19</v>
      </c>
      <c r="J32" s="90" t="s">
        <v>115</v>
      </c>
      <c r="K32" s="88">
        <v>530813</v>
      </c>
      <c r="L32" s="89" t="s">
        <v>81</v>
      </c>
      <c r="M32" s="89" t="s">
        <v>33</v>
      </c>
      <c r="N32" s="89" t="s">
        <v>78</v>
      </c>
      <c r="O32" s="91" t="s">
        <v>78</v>
      </c>
      <c r="P32" s="70" t="s">
        <v>87</v>
      </c>
      <c r="Q32" s="71" t="s">
        <v>29</v>
      </c>
      <c r="R32" s="24" t="s">
        <v>119</v>
      </c>
      <c r="S32" s="71">
        <v>1</v>
      </c>
      <c r="T32" s="71" t="s">
        <v>108</v>
      </c>
      <c r="U32" s="72">
        <v>28319.200000000004</v>
      </c>
      <c r="V32" s="72">
        <v>25285</v>
      </c>
      <c r="W32" s="71" t="s">
        <v>22</v>
      </c>
      <c r="X32" s="71"/>
      <c r="Y32" s="71"/>
      <c r="Z32" s="71" t="s">
        <v>32</v>
      </c>
      <c r="AA32" s="71" t="s">
        <v>24</v>
      </c>
      <c r="AB32" s="88" t="s">
        <v>113</v>
      </c>
      <c r="AC32" s="71" t="s">
        <v>24</v>
      </c>
      <c r="AD32" s="71" t="s">
        <v>110</v>
      </c>
      <c r="AE32" s="71" t="s">
        <v>110</v>
      </c>
      <c r="AF32" s="71" t="s">
        <v>111</v>
      </c>
      <c r="AG32" s="73" t="s">
        <v>25</v>
      </c>
      <c r="AH32" s="25">
        <v>951</v>
      </c>
      <c r="AI32" s="26" t="s">
        <v>117</v>
      </c>
      <c r="AJ32" s="59">
        <v>28321.876800000005</v>
      </c>
      <c r="AK32" s="27">
        <v>25287.39</v>
      </c>
      <c r="AL32" s="28" t="s">
        <v>368</v>
      </c>
    </row>
    <row r="33" spans="1:38" ht="63.75" customHeight="1">
      <c r="A33" s="88">
        <v>2022</v>
      </c>
      <c r="B33" s="88">
        <v>334</v>
      </c>
      <c r="C33" s="89" t="s">
        <v>77</v>
      </c>
      <c r="D33" s="89" t="s">
        <v>78</v>
      </c>
      <c r="E33" s="89" t="s">
        <v>79</v>
      </c>
      <c r="F33" s="89" t="s">
        <v>80</v>
      </c>
      <c r="G33" s="89" t="s">
        <v>19</v>
      </c>
      <c r="H33" s="89" t="s">
        <v>20</v>
      </c>
      <c r="I33" s="89" t="s">
        <v>19</v>
      </c>
      <c r="J33" s="90" t="s">
        <v>115</v>
      </c>
      <c r="K33" s="88">
        <v>530802</v>
      </c>
      <c r="L33" s="89" t="s">
        <v>81</v>
      </c>
      <c r="M33" s="89" t="s">
        <v>33</v>
      </c>
      <c r="N33" s="89" t="s">
        <v>78</v>
      </c>
      <c r="O33" s="91" t="s">
        <v>78</v>
      </c>
      <c r="P33" s="70" t="s">
        <v>192</v>
      </c>
      <c r="Q33" s="71" t="s">
        <v>29</v>
      </c>
      <c r="R33" s="24" t="s">
        <v>193</v>
      </c>
      <c r="S33" s="71">
        <v>1</v>
      </c>
      <c r="T33" s="71" t="s">
        <v>108</v>
      </c>
      <c r="U33" s="72">
        <v>71.747200000000007</v>
      </c>
      <c r="V33" s="72">
        <v>64.06</v>
      </c>
      <c r="W33" s="71" t="s">
        <v>22</v>
      </c>
      <c r="X33" s="71"/>
      <c r="Y33" s="71"/>
      <c r="Z33" s="71" t="s">
        <v>23</v>
      </c>
      <c r="AA33" s="71" t="s">
        <v>24</v>
      </c>
      <c r="AB33" s="88" t="s">
        <v>109</v>
      </c>
      <c r="AC33" s="71" t="s">
        <v>24</v>
      </c>
      <c r="AD33" s="71" t="s">
        <v>110</v>
      </c>
      <c r="AE33" s="71" t="s">
        <v>110</v>
      </c>
      <c r="AF33" s="71" t="s">
        <v>111</v>
      </c>
      <c r="AG33" s="73" t="s">
        <v>25</v>
      </c>
      <c r="AH33" s="25">
        <v>978</v>
      </c>
      <c r="AI33" s="26" t="s">
        <v>118</v>
      </c>
      <c r="AJ33" s="59">
        <v>71.75</v>
      </c>
      <c r="AK33" s="27">
        <v>64.06</v>
      </c>
      <c r="AL33" s="28"/>
    </row>
    <row r="34" spans="1:38" ht="63.75" customHeight="1">
      <c r="A34" s="88">
        <v>2022</v>
      </c>
      <c r="B34" s="88">
        <v>334</v>
      </c>
      <c r="C34" s="89" t="s">
        <v>77</v>
      </c>
      <c r="D34" s="89" t="s">
        <v>78</v>
      </c>
      <c r="E34" s="89" t="s">
        <v>79</v>
      </c>
      <c r="F34" s="89" t="s">
        <v>80</v>
      </c>
      <c r="G34" s="89" t="s">
        <v>19</v>
      </c>
      <c r="H34" s="89" t="s">
        <v>20</v>
      </c>
      <c r="I34" s="89" t="s">
        <v>19</v>
      </c>
      <c r="J34" s="90" t="s">
        <v>115</v>
      </c>
      <c r="K34" s="88">
        <v>530805</v>
      </c>
      <c r="L34" s="89" t="s">
        <v>81</v>
      </c>
      <c r="M34" s="89" t="s">
        <v>33</v>
      </c>
      <c r="N34" s="89" t="s">
        <v>78</v>
      </c>
      <c r="O34" s="91" t="s">
        <v>78</v>
      </c>
      <c r="P34" s="70" t="s">
        <v>243</v>
      </c>
      <c r="Q34" s="71" t="s">
        <v>29</v>
      </c>
      <c r="R34" s="24" t="s">
        <v>193</v>
      </c>
      <c r="S34" s="71">
        <v>1</v>
      </c>
      <c r="T34" s="71" t="s">
        <v>108</v>
      </c>
      <c r="U34" s="72">
        <v>61.824000000000012</v>
      </c>
      <c r="V34" s="72">
        <v>55.2</v>
      </c>
      <c r="W34" s="71" t="s">
        <v>22</v>
      </c>
      <c r="X34" s="71"/>
      <c r="Y34" s="71"/>
      <c r="Z34" s="71" t="s">
        <v>23</v>
      </c>
      <c r="AA34" s="71" t="s">
        <v>24</v>
      </c>
      <c r="AB34" s="88" t="s">
        <v>109</v>
      </c>
      <c r="AC34" s="71" t="s">
        <v>24</v>
      </c>
      <c r="AD34" s="71" t="s">
        <v>110</v>
      </c>
      <c r="AE34" s="71" t="s">
        <v>110</v>
      </c>
      <c r="AF34" s="71" t="s">
        <v>111</v>
      </c>
      <c r="AG34" s="73" t="s">
        <v>25</v>
      </c>
      <c r="AH34" s="25">
        <v>978</v>
      </c>
      <c r="AI34" s="26" t="s">
        <v>118</v>
      </c>
      <c r="AJ34" s="59">
        <v>61.82</v>
      </c>
      <c r="AK34" s="27">
        <v>55.2</v>
      </c>
      <c r="AL34" s="28"/>
    </row>
    <row r="35" spans="1:38" ht="63.75" customHeight="1">
      <c r="A35" s="88">
        <v>2022</v>
      </c>
      <c r="B35" s="88">
        <v>334</v>
      </c>
      <c r="C35" s="89" t="s">
        <v>77</v>
      </c>
      <c r="D35" s="89" t="s">
        <v>78</v>
      </c>
      <c r="E35" s="89" t="s">
        <v>79</v>
      </c>
      <c r="F35" s="89" t="s">
        <v>80</v>
      </c>
      <c r="G35" s="89" t="s">
        <v>19</v>
      </c>
      <c r="H35" s="89" t="s">
        <v>20</v>
      </c>
      <c r="I35" s="89" t="s">
        <v>19</v>
      </c>
      <c r="J35" s="90" t="s">
        <v>115</v>
      </c>
      <c r="K35" s="88">
        <v>530811</v>
      </c>
      <c r="L35" s="89" t="s">
        <v>81</v>
      </c>
      <c r="M35" s="89" t="s">
        <v>33</v>
      </c>
      <c r="N35" s="89" t="s">
        <v>78</v>
      </c>
      <c r="O35" s="91" t="s">
        <v>78</v>
      </c>
      <c r="P35" s="70" t="s">
        <v>245</v>
      </c>
      <c r="Q35" s="71" t="s">
        <v>29</v>
      </c>
      <c r="R35" s="24" t="s">
        <v>193</v>
      </c>
      <c r="S35" s="71">
        <v>1</v>
      </c>
      <c r="T35" s="71" t="s">
        <v>108</v>
      </c>
      <c r="U35" s="72">
        <v>56.828800000000001</v>
      </c>
      <c r="V35" s="72">
        <v>50.74</v>
      </c>
      <c r="W35" s="71" t="s">
        <v>22</v>
      </c>
      <c r="X35" s="71"/>
      <c r="Y35" s="71"/>
      <c r="Z35" s="71" t="s">
        <v>23</v>
      </c>
      <c r="AA35" s="71" t="s">
        <v>24</v>
      </c>
      <c r="AB35" s="88" t="s">
        <v>109</v>
      </c>
      <c r="AC35" s="71" t="s">
        <v>24</v>
      </c>
      <c r="AD35" s="71" t="s">
        <v>110</v>
      </c>
      <c r="AE35" s="71" t="s">
        <v>110</v>
      </c>
      <c r="AF35" s="71" t="s">
        <v>111</v>
      </c>
      <c r="AG35" s="73" t="s">
        <v>25</v>
      </c>
      <c r="AH35" s="25">
        <v>978</v>
      </c>
      <c r="AI35" s="26" t="s">
        <v>118</v>
      </c>
      <c r="AJ35" s="59">
        <v>56.83</v>
      </c>
      <c r="AK35" s="27">
        <v>50.74</v>
      </c>
      <c r="AL35" s="28"/>
    </row>
    <row r="36" spans="1:38" ht="63.75" customHeight="1">
      <c r="A36" s="88">
        <v>2022</v>
      </c>
      <c r="B36" s="88">
        <v>334</v>
      </c>
      <c r="C36" s="89" t="s">
        <v>77</v>
      </c>
      <c r="D36" s="89" t="s">
        <v>78</v>
      </c>
      <c r="E36" s="89" t="s">
        <v>79</v>
      </c>
      <c r="F36" s="89" t="s">
        <v>80</v>
      </c>
      <c r="G36" s="89" t="s">
        <v>19</v>
      </c>
      <c r="H36" s="89" t="s">
        <v>20</v>
      </c>
      <c r="I36" s="89" t="s">
        <v>19</v>
      </c>
      <c r="J36" s="90" t="s">
        <v>115</v>
      </c>
      <c r="K36" s="88">
        <v>530813</v>
      </c>
      <c r="L36" s="89" t="s">
        <v>81</v>
      </c>
      <c r="M36" s="89" t="s">
        <v>33</v>
      </c>
      <c r="N36" s="89" t="s">
        <v>78</v>
      </c>
      <c r="O36" s="91" t="s">
        <v>78</v>
      </c>
      <c r="P36" s="70" t="s">
        <v>249</v>
      </c>
      <c r="Q36" s="71" t="s">
        <v>29</v>
      </c>
      <c r="R36" s="24" t="s">
        <v>193</v>
      </c>
      <c r="S36" s="71">
        <v>1</v>
      </c>
      <c r="T36" s="71" t="s">
        <v>108</v>
      </c>
      <c r="U36" s="72">
        <v>179.20000000000005</v>
      </c>
      <c r="V36" s="72">
        <v>160</v>
      </c>
      <c r="W36" s="71" t="s">
        <v>22</v>
      </c>
      <c r="X36" s="71"/>
      <c r="Y36" s="71"/>
      <c r="Z36" s="71" t="s">
        <v>23</v>
      </c>
      <c r="AA36" s="71" t="s">
        <v>24</v>
      </c>
      <c r="AB36" s="88" t="s">
        <v>109</v>
      </c>
      <c r="AC36" s="71" t="s">
        <v>24</v>
      </c>
      <c r="AD36" s="71" t="s">
        <v>110</v>
      </c>
      <c r="AE36" s="71" t="s">
        <v>110</v>
      </c>
      <c r="AF36" s="71" t="s">
        <v>111</v>
      </c>
      <c r="AG36" s="73" t="s">
        <v>25</v>
      </c>
      <c r="AH36" s="25">
        <v>978</v>
      </c>
      <c r="AI36" s="26" t="s">
        <v>118</v>
      </c>
      <c r="AJ36" s="59">
        <v>179.2</v>
      </c>
      <c r="AK36" s="27">
        <v>160</v>
      </c>
      <c r="AL36" s="28"/>
    </row>
    <row r="37" spans="1:38" ht="63.75" customHeight="1">
      <c r="A37" s="88">
        <v>2022</v>
      </c>
      <c r="B37" s="88">
        <v>334</v>
      </c>
      <c r="C37" s="89" t="s">
        <v>77</v>
      </c>
      <c r="D37" s="89" t="s">
        <v>78</v>
      </c>
      <c r="E37" s="89" t="s">
        <v>79</v>
      </c>
      <c r="F37" s="89" t="s">
        <v>80</v>
      </c>
      <c r="G37" s="89" t="s">
        <v>19</v>
      </c>
      <c r="H37" s="89" t="s">
        <v>20</v>
      </c>
      <c r="I37" s="89" t="s">
        <v>19</v>
      </c>
      <c r="J37" s="90" t="s">
        <v>115</v>
      </c>
      <c r="K37" s="88">
        <v>530404</v>
      </c>
      <c r="L37" s="89" t="s">
        <v>81</v>
      </c>
      <c r="M37" s="89" t="s">
        <v>33</v>
      </c>
      <c r="N37" s="89" t="s">
        <v>78</v>
      </c>
      <c r="O37" s="91" t="s">
        <v>78</v>
      </c>
      <c r="P37" s="70" t="s">
        <v>188</v>
      </c>
      <c r="Q37" s="71" t="s">
        <v>21</v>
      </c>
      <c r="R37" s="24" t="s">
        <v>176</v>
      </c>
      <c r="S37" s="71">
        <v>1</v>
      </c>
      <c r="T37" s="71" t="s">
        <v>108</v>
      </c>
      <c r="U37" s="72">
        <v>503.27200000000005</v>
      </c>
      <c r="V37" s="72">
        <v>449.35</v>
      </c>
      <c r="W37" s="71" t="s">
        <v>22</v>
      </c>
      <c r="X37" s="71"/>
      <c r="Y37" s="71"/>
      <c r="Z37" s="71" t="s">
        <v>23</v>
      </c>
      <c r="AA37" s="71" t="s">
        <v>24</v>
      </c>
      <c r="AB37" s="88" t="s">
        <v>109</v>
      </c>
      <c r="AC37" s="71" t="s">
        <v>24</v>
      </c>
      <c r="AD37" s="71" t="s">
        <v>110</v>
      </c>
      <c r="AE37" s="71" t="s">
        <v>110</v>
      </c>
      <c r="AF37" s="71" t="s">
        <v>111</v>
      </c>
      <c r="AG37" s="73" t="s">
        <v>25</v>
      </c>
      <c r="AH37" s="25">
        <v>980</v>
      </c>
      <c r="AI37" s="26" t="s">
        <v>126</v>
      </c>
      <c r="AJ37" s="59">
        <v>503.27</v>
      </c>
      <c r="AK37" s="27">
        <v>449.35</v>
      </c>
      <c r="AL37" s="28"/>
    </row>
    <row r="38" spans="1:38" ht="63.75" customHeight="1">
      <c r="A38" s="88">
        <v>2022</v>
      </c>
      <c r="B38" s="88">
        <v>334</v>
      </c>
      <c r="C38" s="89" t="s">
        <v>77</v>
      </c>
      <c r="D38" s="89" t="s">
        <v>78</v>
      </c>
      <c r="E38" s="89" t="s">
        <v>79</v>
      </c>
      <c r="F38" s="89" t="s">
        <v>80</v>
      </c>
      <c r="G38" s="89" t="s">
        <v>19</v>
      </c>
      <c r="H38" s="89" t="s">
        <v>20</v>
      </c>
      <c r="I38" s="89" t="s">
        <v>19</v>
      </c>
      <c r="J38" s="90" t="s">
        <v>115</v>
      </c>
      <c r="K38" s="88">
        <v>530404</v>
      </c>
      <c r="L38" s="89" t="s">
        <v>81</v>
      </c>
      <c r="M38" s="89" t="s">
        <v>33</v>
      </c>
      <c r="N38" s="89" t="s">
        <v>78</v>
      </c>
      <c r="O38" s="91" t="s">
        <v>78</v>
      </c>
      <c r="P38" s="70" t="s">
        <v>58</v>
      </c>
      <c r="Q38" s="71" t="s">
        <v>21</v>
      </c>
      <c r="R38" s="24" t="s">
        <v>177</v>
      </c>
      <c r="S38" s="71">
        <v>1</v>
      </c>
      <c r="T38" s="71" t="s">
        <v>108</v>
      </c>
      <c r="U38" s="72">
        <v>1344</v>
      </c>
      <c r="V38" s="72">
        <v>1200</v>
      </c>
      <c r="W38" s="71" t="s">
        <v>22</v>
      </c>
      <c r="X38" s="71"/>
      <c r="Y38" s="71"/>
      <c r="Z38" s="71" t="s">
        <v>23</v>
      </c>
      <c r="AA38" s="71" t="s">
        <v>24</v>
      </c>
      <c r="AB38" s="88" t="s">
        <v>109</v>
      </c>
      <c r="AC38" s="71" t="s">
        <v>24</v>
      </c>
      <c r="AD38" s="71" t="s">
        <v>110</v>
      </c>
      <c r="AE38" s="71" t="s">
        <v>110</v>
      </c>
      <c r="AF38" s="71" t="s">
        <v>111</v>
      </c>
      <c r="AG38" s="73" t="s">
        <v>25</v>
      </c>
      <c r="AH38" s="25">
        <v>981</v>
      </c>
      <c r="AI38" s="26" t="s">
        <v>123</v>
      </c>
      <c r="AJ38" s="59">
        <v>1344</v>
      </c>
      <c r="AK38" s="27">
        <v>1200</v>
      </c>
      <c r="AL38" s="28"/>
    </row>
    <row r="39" spans="1:38" ht="63.75" customHeight="1">
      <c r="A39" s="88">
        <v>2022</v>
      </c>
      <c r="B39" s="88">
        <v>334</v>
      </c>
      <c r="C39" s="89" t="s">
        <v>77</v>
      </c>
      <c r="D39" s="89" t="s">
        <v>78</v>
      </c>
      <c r="E39" s="89" t="s">
        <v>79</v>
      </c>
      <c r="F39" s="89" t="s">
        <v>80</v>
      </c>
      <c r="G39" s="89" t="s">
        <v>19</v>
      </c>
      <c r="H39" s="89" t="s">
        <v>20</v>
      </c>
      <c r="I39" s="89" t="s">
        <v>19</v>
      </c>
      <c r="J39" s="90" t="s">
        <v>115</v>
      </c>
      <c r="K39" s="88">
        <v>530209</v>
      </c>
      <c r="L39" s="89" t="s">
        <v>81</v>
      </c>
      <c r="M39" s="89" t="s">
        <v>33</v>
      </c>
      <c r="N39" s="89" t="s">
        <v>78</v>
      </c>
      <c r="O39" s="91" t="s">
        <v>78</v>
      </c>
      <c r="P39" s="70" t="s">
        <v>182</v>
      </c>
      <c r="Q39" s="71" t="s">
        <v>21</v>
      </c>
      <c r="R39" s="24" t="s">
        <v>183</v>
      </c>
      <c r="S39" s="71">
        <v>1</v>
      </c>
      <c r="T39" s="71" t="s">
        <v>108</v>
      </c>
      <c r="U39" s="72">
        <v>296.80000000000007</v>
      </c>
      <c r="V39" s="72">
        <v>265</v>
      </c>
      <c r="W39" s="71" t="s">
        <v>22</v>
      </c>
      <c r="X39" s="71"/>
      <c r="Y39" s="71"/>
      <c r="Z39" s="71" t="s">
        <v>23</v>
      </c>
      <c r="AA39" s="71" t="s">
        <v>24</v>
      </c>
      <c r="AB39" s="88" t="s">
        <v>109</v>
      </c>
      <c r="AC39" s="71" t="s">
        <v>24</v>
      </c>
      <c r="AD39" s="71" t="s">
        <v>110</v>
      </c>
      <c r="AE39" s="71" t="s">
        <v>110</v>
      </c>
      <c r="AF39" s="71" t="s">
        <v>111</v>
      </c>
      <c r="AG39" s="73" t="s">
        <v>25</v>
      </c>
      <c r="AH39" s="25">
        <v>982</v>
      </c>
      <c r="AI39" s="26" t="s">
        <v>120</v>
      </c>
      <c r="AJ39" s="59">
        <v>296.8</v>
      </c>
      <c r="AK39" s="27">
        <v>265</v>
      </c>
      <c r="AL39" s="28"/>
    </row>
    <row r="40" spans="1:38" ht="63.75" customHeight="1">
      <c r="A40" s="88">
        <v>2022</v>
      </c>
      <c r="B40" s="88">
        <v>334</v>
      </c>
      <c r="C40" s="89" t="s">
        <v>77</v>
      </c>
      <c r="D40" s="89" t="s">
        <v>78</v>
      </c>
      <c r="E40" s="89" t="s">
        <v>79</v>
      </c>
      <c r="F40" s="89" t="s">
        <v>80</v>
      </c>
      <c r="G40" s="89" t="s">
        <v>19</v>
      </c>
      <c r="H40" s="89" t="s">
        <v>20</v>
      </c>
      <c r="I40" s="89" t="s">
        <v>19</v>
      </c>
      <c r="J40" s="90" t="s">
        <v>115</v>
      </c>
      <c r="K40" s="88">
        <v>531404</v>
      </c>
      <c r="L40" s="89" t="s">
        <v>81</v>
      </c>
      <c r="M40" s="89" t="s">
        <v>33</v>
      </c>
      <c r="N40" s="89" t="s">
        <v>78</v>
      </c>
      <c r="O40" s="91" t="s">
        <v>78</v>
      </c>
      <c r="P40" s="70" t="s">
        <v>150</v>
      </c>
      <c r="Q40" s="71" t="s">
        <v>29</v>
      </c>
      <c r="R40" s="24" t="s">
        <v>172</v>
      </c>
      <c r="S40" s="71">
        <v>1</v>
      </c>
      <c r="T40" s="71" t="s">
        <v>108</v>
      </c>
      <c r="U40" s="72">
        <v>218.40000000000006</v>
      </c>
      <c r="V40" s="72">
        <v>195</v>
      </c>
      <c r="W40" s="71"/>
      <c r="X40" s="71" t="s">
        <v>22</v>
      </c>
      <c r="Y40" s="71"/>
      <c r="Z40" s="71" t="s">
        <v>23</v>
      </c>
      <c r="AA40" s="71" t="s">
        <v>24</v>
      </c>
      <c r="AB40" s="88" t="s">
        <v>109</v>
      </c>
      <c r="AC40" s="71" t="s">
        <v>24</v>
      </c>
      <c r="AD40" s="71" t="s">
        <v>110</v>
      </c>
      <c r="AE40" s="71" t="s">
        <v>110</v>
      </c>
      <c r="AF40" s="71" t="s">
        <v>111</v>
      </c>
      <c r="AG40" s="73" t="s">
        <v>25</v>
      </c>
      <c r="AH40" s="25">
        <v>1208</v>
      </c>
      <c r="AI40" s="26" t="s">
        <v>256</v>
      </c>
      <c r="AJ40" s="59">
        <v>218.4</v>
      </c>
      <c r="AK40" s="27">
        <v>195</v>
      </c>
      <c r="AL40" s="28"/>
    </row>
    <row r="41" spans="1:38" ht="63.75" customHeight="1">
      <c r="A41" s="88">
        <v>2022</v>
      </c>
      <c r="B41" s="88">
        <v>334</v>
      </c>
      <c r="C41" s="89" t="s">
        <v>77</v>
      </c>
      <c r="D41" s="89" t="s">
        <v>78</v>
      </c>
      <c r="E41" s="89" t="s">
        <v>79</v>
      </c>
      <c r="F41" s="89" t="s">
        <v>80</v>
      </c>
      <c r="G41" s="89" t="s">
        <v>19</v>
      </c>
      <c r="H41" s="89" t="s">
        <v>20</v>
      </c>
      <c r="I41" s="89" t="s">
        <v>19</v>
      </c>
      <c r="J41" s="90" t="s">
        <v>115</v>
      </c>
      <c r="K41" s="88">
        <v>531407</v>
      </c>
      <c r="L41" s="89" t="s">
        <v>81</v>
      </c>
      <c r="M41" s="89" t="s">
        <v>33</v>
      </c>
      <c r="N41" s="89" t="s">
        <v>78</v>
      </c>
      <c r="O41" s="91" t="s">
        <v>78</v>
      </c>
      <c r="P41" s="70" t="s">
        <v>150</v>
      </c>
      <c r="Q41" s="71" t="s">
        <v>29</v>
      </c>
      <c r="R41" s="24" t="s">
        <v>172</v>
      </c>
      <c r="S41" s="71">
        <v>1</v>
      </c>
      <c r="T41" s="71" t="s">
        <v>108</v>
      </c>
      <c r="U41" s="72">
        <v>2361.1727999999998</v>
      </c>
      <c r="V41" s="72">
        <v>2108.19</v>
      </c>
      <c r="W41" s="71"/>
      <c r="X41" s="71" t="s">
        <v>22</v>
      </c>
      <c r="Y41" s="71"/>
      <c r="Z41" s="71" t="s">
        <v>23</v>
      </c>
      <c r="AA41" s="71" t="s">
        <v>24</v>
      </c>
      <c r="AB41" s="88" t="s">
        <v>109</v>
      </c>
      <c r="AC41" s="71" t="s">
        <v>24</v>
      </c>
      <c r="AD41" s="71" t="s">
        <v>110</v>
      </c>
      <c r="AE41" s="71" t="s">
        <v>110</v>
      </c>
      <c r="AF41" s="71" t="s">
        <v>111</v>
      </c>
      <c r="AG41" s="73" t="s">
        <v>25</v>
      </c>
      <c r="AH41" s="25">
        <v>1208</v>
      </c>
      <c r="AI41" s="26" t="s">
        <v>256</v>
      </c>
      <c r="AJ41" s="59">
        <v>2361.17</v>
      </c>
      <c r="AK41" s="27">
        <v>2108.19</v>
      </c>
      <c r="AL41" s="28"/>
    </row>
    <row r="42" spans="1:38" ht="63.75" customHeight="1">
      <c r="A42" s="88">
        <v>2022</v>
      </c>
      <c r="B42" s="88">
        <v>334</v>
      </c>
      <c r="C42" s="89" t="s">
        <v>77</v>
      </c>
      <c r="D42" s="89" t="s">
        <v>78</v>
      </c>
      <c r="E42" s="89" t="s">
        <v>79</v>
      </c>
      <c r="F42" s="89" t="s">
        <v>80</v>
      </c>
      <c r="G42" s="89" t="s">
        <v>19</v>
      </c>
      <c r="H42" s="89" t="s">
        <v>20</v>
      </c>
      <c r="I42" s="89" t="s">
        <v>19</v>
      </c>
      <c r="J42" s="90" t="s">
        <v>115</v>
      </c>
      <c r="K42" s="88">
        <v>530209</v>
      </c>
      <c r="L42" s="89" t="s">
        <v>81</v>
      </c>
      <c r="M42" s="89" t="s">
        <v>33</v>
      </c>
      <c r="N42" s="89" t="s">
        <v>78</v>
      </c>
      <c r="O42" s="91" t="s">
        <v>78</v>
      </c>
      <c r="P42" s="70" t="s">
        <v>116</v>
      </c>
      <c r="Q42" s="71" t="s">
        <v>21</v>
      </c>
      <c r="R42" s="24" t="s">
        <v>181</v>
      </c>
      <c r="S42" s="71">
        <v>1</v>
      </c>
      <c r="T42" s="71" t="s">
        <v>108</v>
      </c>
      <c r="U42" s="72">
        <v>352.3968000000001</v>
      </c>
      <c r="V42" s="72">
        <v>314.64</v>
      </c>
      <c r="W42" s="71"/>
      <c r="X42" s="71" t="s">
        <v>22</v>
      </c>
      <c r="Y42" s="71"/>
      <c r="Z42" s="71" t="s">
        <v>23</v>
      </c>
      <c r="AA42" s="71" t="s">
        <v>24</v>
      </c>
      <c r="AB42" s="88" t="s">
        <v>109</v>
      </c>
      <c r="AC42" s="71" t="s">
        <v>24</v>
      </c>
      <c r="AD42" s="71" t="s">
        <v>110</v>
      </c>
      <c r="AE42" s="71" t="s">
        <v>110</v>
      </c>
      <c r="AF42" s="71" t="s">
        <v>111</v>
      </c>
      <c r="AG42" s="73" t="s">
        <v>25</v>
      </c>
      <c r="AH42" s="25">
        <v>1209</v>
      </c>
      <c r="AI42" s="26" t="s">
        <v>218</v>
      </c>
      <c r="AJ42" s="59">
        <v>352.3968000000001</v>
      </c>
      <c r="AK42" s="27">
        <v>314.64</v>
      </c>
      <c r="AL42" s="28"/>
    </row>
    <row r="43" spans="1:38" ht="63.75" customHeight="1">
      <c r="A43" s="88">
        <v>2022</v>
      </c>
      <c r="B43" s="88">
        <v>334</v>
      </c>
      <c r="C43" s="89" t="s">
        <v>77</v>
      </c>
      <c r="D43" s="89" t="s">
        <v>78</v>
      </c>
      <c r="E43" s="89" t="s">
        <v>79</v>
      </c>
      <c r="F43" s="89" t="s">
        <v>80</v>
      </c>
      <c r="G43" s="89" t="s">
        <v>19</v>
      </c>
      <c r="H43" s="89" t="s">
        <v>20</v>
      </c>
      <c r="I43" s="89" t="s">
        <v>19</v>
      </c>
      <c r="J43" s="90" t="s">
        <v>115</v>
      </c>
      <c r="K43" s="88">
        <v>531403</v>
      </c>
      <c r="L43" s="89" t="s">
        <v>81</v>
      </c>
      <c r="M43" s="89" t="s">
        <v>33</v>
      </c>
      <c r="N43" s="89" t="s">
        <v>78</v>
      </c>
      <c r="O43" s="91" t="s">
        <v>78</v>
      </c>
      <c r="P43" s="70" t="s">
        <v>197</v>
      </c>
      <c r="Q43" s="71" t="s">
        <v>29</v>
      </c>
      <c r="R43" s="24" t="s">
        <v>198</v>
      </c>
      <c r="S43" s="71">
        <v>1</v>
      </c>
      <c r="T43" s="71" t="s">
        <v>108</v>
      </c>
      <c r="U43" s="72">
        <v>2582.16</v>
      </c>
      <c r="V43" s="72">
        <v>2305.5</v>
      </c>
      <c r="W43" s="71"/>
      <c r="X43" s="71" t="s">
        <v>22</v>
      </c>
      <c r="Y43" s="71"/>
      <c r="Z43" s="71" t="s">
        <v>23</v>
      </c>
      <c r="AA43" s="71" t="s">
        <v>24</v>
      </c>
      <c r="AB43" s="88" t="s">
        <v>109</v>
      </c>
      <c r="AC43" s="71" t="s">
        <v>24</v>
      </c>
      <c r="AD43" s="71" t="s">
        <v>110</v>
      </c>
      <c r="AE43" s="71" t="s">
        <v>110</v>
      </c>
      <c r="AF43" s="71" t="s">
        <v>111</v>
      </c>
      <c r="AG43" s="73" t="s">
        <v>25</v>
      </c>
      <c r="AH43" s="25">
        <v>1341</v>
      </c>
      <c r="AI43" s="26" t="s">
        <v>255</v>
      </c>
      <c r="AJ43" s="59">
        <v>2582.16</v>
      </c>
      <c r="AK43" s="27">
        <v>2305.5</v>
      </c>
      <c r="AL43" s="28"/>
    </row>
    <row r="44" spans="1:38" ht="63.75" customHeight="1">
      <c r="A44" s="88">
        <v>2022</v>
      </c>
      <c r="B44" s="88">
        <v>334</v>
      </c>
      <c r="C44" s="89" t="s">
        <v>77</v>
      </c>
      <c r="D44" s="89" t="s">
        <v>78</v>
      </c>
      <c r="E44" s="89" t="s">
        <v>79</v>
      </c>
      <c r="F44" s="89" t="s">
        <v>80</v>
      </c>
      <c r="G44" s="89" t="s">
        <v>19</v>
      </c>
      <c r="H44" s="89" t="s">
        <v>20</v>
      </c>
      <c r="I44" s="89" t="s">
        <v>19</v>
      </c>
      <c r="J44" s="90" t="s">
        <v>115</v>
      </c>
      <c r="K44" s="88">
        <v>530404</v>
      </c>
      <c r="L44" s="89" t="s">
        <v>81</v>
      </c>
      <c r="M44" s="89" t="s">
        <v>33</v>
      </c>
      <c r="N44" s="89" t="s">
        <v>78</v>
      </c>
      <c r="O44" s="91" t="s">
        <v>78</v>
      </c>
      <c r="P44" s="70" t="s">
        <v>187</v>
      </c>
      <c r="Q44" s="71" t="s">
        <v>21</v>
      </c>
      <c r="R44" s="24" t="s">
        <v>224</v>
      </c>
      <c r="S44" s="71">
        <v>1</v>
      </c>
      <c r="T44" s="71" t="s">
        <v>108</v>
      </c>
      <c r="U44" s="72">
        <v>537.6</v>
      </c>
      <c r="V44" s="72">
        <v>480</v>
      </c>
      <c r="W44" s="71"/>
      <c r="X44" s="71" t="s">
        <v>22</v>
      </c>
      <c r="Y44" s="71"/>
      <c r="Z44" s="71" t="s">
        <v>23</v>
      </c>
      <c r="AA44" s="71" t="s">
        <v>24</v>
      </c>
      <c r="AB44" s="88" t="s">
        <v>109</v>
      </c>
      <c r="AC44" s="71" t="s">
        <v>24</v>
      </c>
      <c r="AD44" s="71" t="s">
        <v>110</v>
      </c>
      <c r="AE44" s="71" t="s">
        <v>110</v>
      </c>
      <c r="AF44" s="71" t="s">
        <v>111</v>
      </c>
      <c r="AG44" s="73" t="s">
        <v>25</v>
      </c>
      <c r="AH44" s="25">
        <v>1342</v>
      </c>
      <c r="AI44" s="26" t="s">
        <v>225</v>
      </c>
      <c r="AJ44" s="59">
        <v>537.6</v>
      </c>
      <c r="AK44" s="27">
        <v>480</v>
      </c>
      <c r="AL44" s="28"/>
    </row>
    <row r="45" spans="1:38" ht="63.75" customHeight="1">
      <c r="A45" s="88">
        <v>2022</v>
      </c>
      <c r="B45" s="88">
        <v>334</v>
      </c>
      <c r="C45" s="89" t="s">
        <v>77</v>
      </c>
      <c r="D45" s="89" t="s">
        <v>78</v>
      </c>
      <c r="E45" s="89" t="s">
        <v>79</v>
      </c>
      <c r="F45" s="89" t="s">
        <v>80</v>
      </c>
      <c r="G45" s="89" t="s">
        <v>19</v>
      </c>
      <c r="H45" s="89" t="s">
        <v>20</v>
      </c>
      <c r="I45" s="89" t="s">
        <v>19</v>
      </c>
      <c r="J45" s="90" t="s">
        <v>115</v>
      </c>
      <c r="K45" s="88">
        <v>530804</v>
      </c>
      <c r="L45" s="89" t="s">
        <v>81</v>
      </c>
      <c r="M45" s="89" t="s">
        <v>33</v>
      </c>
      <c r="N45" s="89" t="s">
        <v>78</v>
      </c>
      <c r="O45" s="91" t="s">
        <v>78</v>
      </c>
      <c r="P45" s="70" t="s">
        <v>97</v>
      </c>
      <c r="Q45" s="71" t="s">
        <v>29</v>
      </c>
      <c r="R45" s="24" t="s">
        <v>240</v>
      </c>
      <c r="S45" s="71">
        <v>1</v>
      </c>
      <c r="T45" s="71" t="s">
        <v>108</v>
      </c>
      <c r="U45" s="72">
        <v>1554</v>
      </c>
      <c r="V45" s="72">
        <v>1554</v>
      </c>
      <c r="W45" s="71"/>
      <c r="X45" s="71" t="s">
        <v>22</v>
      </c>
      <c r="Y45" s="71"/>
      <c r="Z45" s="71" t="s">
        <v>23</v>
      </c>
      <c r="AA45" s="71" t="s">
        <v>24</v>
      </c>
      <c r="AB45" s="88" t="s">
        <v>109</v>
      </c>
      <c r="AC45" s="71" t="s">
        <v>24</v>
      </c>
      <c r="AD45" s="71" t="s">
        <v>110</v>
      </c>
      <c r="AE45" s="71" t="s">
        <v>110</v>
      </c>
      <c r="AF45" s="71" t="s">
        <v>111</v>
      </c>
      <c r="AG45" s="73" t="s">
        <v>25</v>
      </c>
      <c r="AH45" s="25">
        <v>1343</v>
      </c>
      <c r="AI45" s="26" t="s">
        <v>241</v>
      </c>
      <c r="AJ45" s="59">
        <v>1554</v>
      </c>
      <c r="AK45" s="27">
        <v>1554</v>
      </c>
      <c r="AL45" s="28"/>
    </row>
    <row r="46" spans="1:38" ht="63.75" customHeight="1">
      <c r="A46" s="88">
        <v>2022</v>
      </c>
      <c r="B46" s="88">
        <v>334</v>
      </c>
      <c r="C46" s="89" t="s">
        <v>77</v>
      </c>
      <c r="D46" s="89" t="s">
        <v>78</v>
      </c>
      <c r="E46" s="89" t="s">
        <v>79</v>
      </c>
      <c r="F46" s="89" t="s">
        <v>80</v>
      </c>
      <c r="G46" s="89" t="s">
        <v>19</v>
      </c>
      <c r="H46" s="89" t="s">
        <v>20</v>
      </c>
      <c r="I46" s="89" t="s">
        <v>19</v>
      </c>
      <c r="J46" s="90" t="s">
        <v>115</v>
      </c>
      <c r="K46" s="88">
        <v>530807</v>
      </c>
      <c r="L46" s="89" t="s">
        <v>81</v>
      </c>
      <c r="M46" s="89" t="s">
        <v>33</v>
      </c>
      <c r="N46" s="89" t="s">
        <v>78</v>
      </c>
      <c r="O46" s="91" t="s">
        <v>78</v>
      </c>
      <c r="P46" s="70" t="s">
        <v>150</v>
      </c>
      <c r="Q46" s="71" t="s">
        <v>29</v>
      </c>
      <c r="R46" s="24" t="s">
        <v>153</v>
      </c>
      <c r="S46" s="71">
        <v>1</v>
      </c>
      <c r="T46" s="71" t="s">
        <v>108</v>
      </c>
      <c r="U46" s="72">
        <v>1075.2000000000005</v>
      </c>
      <c r="V46" s="72">
        <v>960</v>
      </c>
      <c r="W46" s="71"/>
      <c r="X46" s="71" t="s">
        <v>22</v>
      </c>
      <c r="Y46" s="71"/>
      <c r="Z46" s="71" t="s">
        <v>23</v>
      </c>
      <c r="AA46" s="71" t="s">
        <v>24</v>
      </c>
      <c r="AB46" s="88" t="s">
        <v>109</v>
      </c>
      <c r="AC46" s="71" t="s">
        <v>24</v>
      </c>
      <c r="AD46" s="71" t="s">
        <v>110</v>
      </c>
      <c r="AE46" s="71" t="s">
        <v>110</v>
      </c>
      <c r="AF46" s="71" t="s">
        <v>111</v>
      </c>
      <c r="AG46" s="73" t="s">
        <v>25</v>
      </c>
      <c r="AH46" s="25">
        <v>1409</v>
      </c>
      <c r="AI46" s="26" t="s">
        <v>244</v>
      </c>
      <c r="AJ46" s="59">
        <v>1075.2</v>
      </c>
      <c r="AK46" s="27">
        <v>960</v>
      </c>
      <c r="AL46" s="28"/>
    </row>
    <row r="47" spans="1:38" ht="63.75" customHeight="1">
      <c r="A47" s="88">
        <v>2022</v>
      </c>
      <c r="B47" s="88">
        <v>334</v>
      </c>
      <c r="C47" s="89" t="s">
        <v>77</v>
      </c>
      <c r="D47" s="89" t="s">
        <v>78</v>
      </c>
      <c r="E47" s="89" t="s">
        <v>79</v>
      </c>
      <c r="F47" s="89" t="s">
        <v>80</v>
      </c>
      <c r="G47" s="89" t="s">
        <v>19</v>
      </c>
      <c r="H47" s="89" t="s">
        <v>20</v>
      </c>
      <c r="I47" s="89" t="s">
        <v>19</v>
      </c>
      <c r="J47" s="90" t="s">
        <v>115</v>
      </c>
      <c r="K47" s="88">
        <v>530404</v>
      </c>
      <c r="L47" s="89" t="s">
        <v>81</v>
      </c>
      <c r="M47" s="89" t="s">
        <v>33</v>
      </c>
      <c r="N47" s="89" t="s">
        <v>78</v>
      </c>
      <c r="O47" s="91" t="s">
        <v>78</v>
      </c>
      <c r="P47" s="70" t="s">
        <v>58</v>
      </c>
      <c r="Q47" s="71" t="s">
        <v>21</v>
      </c>
      <c r="R47" s="24" t="s">
        <v>226</v>
      </c>
      <c r="S47" s="71">
        <v>1</v>
      </c>
      <c r="T47" s="71" t="s">
        <v>108</v>
      </c>
      <c r="U47" s="72">
        <v>201.60000000000002</v>
      </c>
      <c r="V47" s="72">
        <v>180</v>
      </c>
      <c r="W47" s="71"/>
      <c r="X47" s="71" t="s">
        <v>22</v>
      </c>
      <c r="Y47" s="71"/>
      <c r="Z47" s="71" t="s">
        <v>23</v>
      </c>
      <c r="AA47" s="71" t="s">
        <v>24</v>
      </c>
      <c r="AB47" s="88" t="s">
        <v>109</v>
      </c>
      <c r="AC47" s="71" t="s">
        <v>24</v>
      </c>
      <c r="AD47" s="71" t="s">
        <v>110</v>
      </c>
      <c r="AE47" s="71" t="s">
        <v>110</v>
      </c>
      <c r="AF47" s="71" t="s">
        <v>111</v>
      </c>
      <c r="AG47" s="73" t="s">
        <v>25</v>
      </c>
      <c r="AH47" s="25">
        <v>1451</v>
      </c>
      <c r="AI47" s="26" t="s">
        <v>227</v>
      </c>
      <c r="AJ47" s="59">
        <v>201.6</v>
      </c>
      <c r="AK47" s="27">
        <v>180</v>
      </c>
      <c r="AL47" s="28"/>
    </row>
    <row r="48" spans="1:38" ht="63.75" customHeight="1">
      <c r="A48" s="88">
        <v>2022</v>
      </c>
      <c r="B48" s="88">
        <v>334</v>
      </c>
      <c r="C48" s="89" t="s">
        <v>77</v>
      </c>
      <c r="D48" s="89" t="s">
        <v>78</v>
      </c>
      <c r="E48" s="89" t="s">
        <v>79</v>
      </c>
      <c r="F48" s="89" t="s">
        <v>80</v>
      </c>
      <c r="G48" s="89" t="s">
        <v>19</v>
      </c>
      <c r="H48" s="89" t="s">
        <v>20</v>
      </c>
      <c r="I48" s="89" t="s">
        <v>19</v>
      </c>
      <c r="J48" s="90" t="s">
        <v>115</v>
      </c>
      <c r="K48" s="88">
        <v>530802</v>
      </c>
      <c r="L48" s="89" t="s">
        <v>81</v>
      </c>
      <c r="M48" s="89" t="s">
        <v>33</v>
      </c>
      <c r="N48" s="89" t="s">
        <v>78</v>
      </c>
      <c r="O48" s="91" t="s">
        <v>78</v>
      </c>
      <c r="P48" s="70" t="s">
        <v>234</v>
      </c>
      <c r="Q48" s="71" t="s">
        <v>29</v>
      </c>
      <c r="R48" s="24" t="s">
        <v>235</v>
      </c>
      <c r="S48" s="71">
        <v>1</v>
      </c>
      <c r="T48" s="71" t="s">
        <v>108</v>
      </c>
      <c r="U48" s="72">
        <v>9.072000000000001</v>
      </c>
      <c r="V48" s="72">
        <v>8.1</v>
      </c>
      <c r="W48" s="71"/>
      <c r="X48" s="71" t="s">
        <v>22</v>
      </c>
      <c r="Y48" s="71"/>
      <c r="Z48" s="71" t="s">
        <v>23</v>
      </c>
      <c r="AA48" s="71" t="s">
        <v>24</v>
      </c>
      <c r="AB48" s="88" t="s">
        <v>109</v>
      </c>
      <c r="AC48" s="71" t="s">
        <v>24</v>
      </c>
      <c r="AD48" s="71" t="s">
        <v>110</v>
      </c>
      <c r="AE48" s="71" t="s">
        <v>110</v>
      </c>
      <c r="AF48" s="71" t="s">
        <v>111</v>
      </c>
      <c r="AG48" s="73" t="s">
        <v>25</v>
      </c>
      <c r="AH48" s="25">
        <v>1473</v>
      </c>
      <c r="AI48" s="26" t="s">
        <v>236</v>
      </c>
      <c r="AJ48" s="59">
        <v>9.072000000000001</v>
      </c>
      <c r="AK48" s="27">
        <v>8.1</v>
      </c>
      <c r="AL48" s="28"/>
    </row>
    <row r="49" spans="1:38" ht="63.75" customHeight="1">
      <c r="A49" s="88">
        <v>2022</v>
      </c>
      <c r="B49" s="88">
        <v>334</v>
      </c>
      <c r="C49" s="89" t="s">
        <v>77</v>
      </c>
      <c r="D49" s="89" t="s">
        <v>78</v>
      </c>
      <c r="E49" s="89" t="s">
        <v>79</v>
      </c>
      <c r="F49" s="89" t="s">
        <v>80</v>
      </c>
      <c r="G49" s="89" t="s">
        <v>19</v>
      </c>
      <c r="H49" s="89" t="s">
        <v>20</v>
      </c>
      <c r="I49" s="89" t="s">
        <v>19</v>
      </c>
      <c r="J49" s="90" t="s">
        <v>115</v>
      </c>
      <c r="K49" s="88">
        <v>530804</v>
      </c>
      <c r="L49" s="89" t="s">
        <v>81</v>
      </c>
      <c r="M49" s="89" t="s">
        <v>33</v>
      </c>
      <c r="N49" s="89" t="s">
        <v>78</v>
      </c>
      <c r="O49" s="91" t="s">
        <v>78</v>
      </c>
      <c r="P49" s="70" t="s">
        <v>242</v>
      </c>
      <c r="Q49" s="71" t="s">
        <v>29</v>
      </c>
      <c r="R49" s="24" t="s">
        <v>235</v>
      </c>
      <c r="S49" s="71">
        <v>1</v>
      </c>
      <c r="T49" s="71" t="s">
        <v>108</v>
      </c>
      <c r="U49" s="72">
        <v>166.43200000000002</v>
      </c>
      <c r="V49" s="72">
        <v>148.6</v>
      </c>
      <c r="W49" s="71"/>
      <c r="X49" s="71" t="s">
        <v>22</v>
      </c>
      <c r="Y49" s="71"/>
      <c r="Z49" s="71" t="s">
        <v>23</v>
      </c>
      <c r="AA49" s="71" t="s">
        <v>24</v>
      </c>
      <c r="AB49" s="88" t="s">
        <v>109</v>
      </c>
      <c r="AC49" s="71" t="s">
        <v>24</v>
      </c>
      <c r="AD49" s="71" t="s">
        <v>110</v>
      </c>
      <c r="AE49" s="71" t="s">
        <v>110</v>
      </c>
      <c r="AF49" s="71" t="s">
        <v>111</v>
      </c>
      <c r="AG49" s="73" t="s">
        <v>25</v>
      </c>
      <c r="AH49" s="25">
        <v>1473</v>
      </c>
      <c r="AI49" s="26" t="s">
        <v>236</v>
      </c>
      <c r="AJ49" s="59">
        <v>166.43200000000002</v>
      </c>
      <c r="AK49" s="27">
        <v>148.6</v>
      </c>
      <c r="AL49" s="28"/>
    </row>
    <row r="50" spans="1:38" ht="63.75" customHeight="1">
      <c r="A50" s="88">
        <v>2022</v>
      </c>
      <c r="B50" s="88">
        <v>334</v>
      </c>
      <c r="C50" s="89" t="s">
        <v>77</v>
      </c>
      <c r="D50" s="89" t="s">
        <v>78</v>
      </c>
      <c r="E50" s="89" t="s">
        <v>79</v>
      </c>
      <c r="F50" s="89" t="s">
        <v>80</v>
      </c>
      <c r="G50" s="89" t="s">
        <v>19</v>
      </c>
      <c r="H50" s="89" t="s">
        <v>20</v>
      </c>
      <c r="I50" s="89" t="s">
        <v>19</v>
      </c>
      <c r="J50" s="90" t="s">
        <v>115</v>
      </c>
      <c r="K50" s="88">
        <v>530805</v>
      </c>
      <c r="L50" s="89" t="s">
        <v>81</v>
      </c>
      <c r="M50" s="89" t="s">
        <v>33</v>
      </c>
      <c r="N50" s="89" t="s">
        <v>78</v>
      </c>
      <c r="O50" s="91" t="s">
        <v>78</v>
      </c>
      <c r="P50" s="70" t="s">
        <v>242</v>
      </c>
      <c r="Q50" s="71" t="s">
        <v>29</v>
      </c>
      <c r="R50" s="24" t="s">
        <v>235</v>
      </c>
      <c r="S50" s="71">
        <v>1</v>
      </c>
      <c r="T50" s="71" t="s">
        <v>108</v>
      </c>
      <c r="U50" s="72">
        <v>126</v>
      </c>
      <c r="V50" s="72">
        <v>112.5</v>
      </c>
      <c r="W50" s="71"/>
      <c r="X50" s="71" t="s">
        <v>22</v>
      </c>
      <c r="Y50" s="71"/>
      <c r="Z50" s="71" t="s">
        <v>23</v>
      </c>
      <c r="AA50" s="71" t="s">
        <v>24</v>
      </c>
      <c r="AB50" s="88" t="s">
        <v>109</v>
      </c>
      <c r="AC50" s="71" t="s">
        <v>24</v>
      </c>
      <c r="AD50" s="71" t="s">
        <v>110</v>
      </c>
      <c r="AE50" s="71" t="s">
        <v>110</v>
      </c>
      <c r="AF50" s="71" t="s">
        <v>111</v>
      </c>
      <c r="AG50" s="73" t="s">
        <v>25</v>
      </c>
      <c r="AH50" s="25">
        <v>1473</v>
      </c>
      <c r="AI50" s="26" t="s">
        <v>236</v>
      </c>
      <c r="AJ50" s="59">
        <v>126.00000000000001</v>
      </c>
      <c r="AK50" s="27">
        <v>112.5</v>
      </c>
      <c r="AL50" s="28"/>
    </row>
    <row r="51" spans="1:38" ht="63.75" customHeight="1">
      <c r="A51" s="88">
        <v>2022</v>
      </c>
      <c r="B51" s="88">
        <v>334</v>
      </c>
      <c r="C51" s="89" t="s">
        <v>77</v>
      </c>
      <c r="D51" s="89" t="s">
        <v>78</v>
      </c>
      <c r="E51" s="89" t="s">
        <v>79</v>
      </c>
      <c r="F51" s="89" t="s">
        <v>80</v>
      </c>
      <c r="G51" s="89" t="s">
        <v>19</v>
      </c>
      <c r="H51" s="89" t="s">
        <v>20</v>
      </c>
      <c r="I51" s="89" t="s">
        <v>19</v>
      </c>
      <c r="J51" s="90" t="s">
        <v>115</v>
      </c>
      <c r="K51" s="88">
        <v>530811</v>
      </c>
      <c r="L51" s="89" t="s">
        <v>81</v>
      </c>
      <c r="M51" s="89" t="s">
        <v>33</v>
      </c>
      <c r="N51" s="89" t="s">
        <v>78</v>
      </c>
      <c r="O51" s="91" t="s">
        <v>78</v>
      </c>
      <c r="P51" s="70" t="s">
        <v>248</v>
      </c>
      <c r="Q51" s="71" t="s">
        <v>29</v>
      </c>
      <c r="R51" s="24" t="s">
        <v>235</v>
      </c>
      <c r="S51" s="71">
        <v>1</v>
      </c>
      <c r="T51" s="71" t="s">
        <v>108</v>
      </c>
      <c r="U51" s="72">
        <v>72.128</v>
      </c>
      <c r="V51" s="72">
        <v>64.400000000000006</v>
      </c>
      <c r="W51" s="71"/>
      <c r="X51" s="71" t="s">
        <v>22</v>
      </c>
      <c r="Y51" s="71"/>
      <c r="Z51" s="71" t="s">
        <v>23</v>
      </c>
      <c r="AA51" s="71" t="s">
        <v>24</v>
      </c>
      <c r="AB51" s="88" t="s">
        <v>109</v>
      </c>
      <c r="AC51" s="71" t="s">
        <v>24</v>
      </c>
      <c r="AD51" s="71" t="s">
        <v>110</v>
      </c>
      <c r="AE51" s="71" t="s">
        <v>110</v>
      </c>
      <c r="AF51" s="71" t="s">
        <v>111</v>
      </c>
      <c r="AG51" s="73" t="s">
        <v>25</v>
      </c>
      <c r="AH51" s="25">
        <v>1473</v>
      </c>
      <c r="AI51" s="26" t="s">
        <v>236</v>
      </c>
      <c r="AJ51" s="59">
        <v>72.128000000000014</v>
      </c>
      <c r="AK51" s="27">
        <v>64.400000000000006</v>
      </c>
      <c r="AL51" s="28"/>
    </row>
    <row r="52" spans="1:38" ht="63.75" customHeight="1">
      <c r="A52" s="88">
        <v>2022</v>
      </c>
      <c r="B52" s="88">
        <v>334</v>
      </c>
      <c r="C52" s="89" t="s">
        <v>77</v>
      </c>
      <c r="D52" s="89" t="s">
        <v>78</v>
      </c>
      <c r="E52" s="89" t="s">
        <v>79</v>
      </c>
      <c r="F52" s="89" t="s">
        <v>80</v>
      </c>
      <c r="G52" s="89" t="s">
        <v>19</v>
      </c>
      <c r="H52" s="89" t="s">
        <v>20</v>
      </c>
      <c r="I52" s="89" t="s">
        <v>19</v>
      </c>
      <c r="J52" s="90" t="s">
        <v>115</v>
      </c>
      <c r="K52" s="88">
        <v>530402</v>
      </c>
      <c r="L52" s="89" t="s">
        <v>81</v>
      </c>
      <c r="M52" s="89" t="s">
        <v>33</v>
      </c>
      <c r="N52" s="89" t="s">
        <v>78</v>
      </c>
      <c r="O52" s="91" t="s">
        <v>78</v>
      </c>
      <c r="P52" s="70" t="s">
        <v>59</v>
      </c>
      <c r="Q52" s="71" t="s">
        <v>21</v>
      </c>
      <c r="R52" s="24" t="s">
        <v>220</v>
      </c>
      <c r="S52" s="71">
        <v>1</v>
      </c>
      <c r="T52" s="71" t="s">
        <v>108</v>
      </c>
      <c r="U52" s="72">
        <v>89.600000000000009</v>
      </c>
      <c r="V52" s="72">
        <v>80</v>
      </c>
      <c r="W52" s="71"/>
      <c r="X52" s="71" t="s">
        <v>22</v>
      </c>
      <c r="Y52" s="71"/>
      <c r="Z52" s="71" t="s">
        <v>23</v>
      </c>
      <c r="AA52" s="71" t="s">
        <v>24</v>
      </c>
      <c r="AB52" s="88" t="s">
        <v>109</v>
      </c>
      <c r="AC52" s="71" t="s">
        <v>24</v>
      </c>
      <c r="AD52" s="71" t="s">
        <v>110</v>
      </c>
      <c r="AE52" s="71" t="s">
        <v>110</v>
      </c>
      <c r="AF52" s="71" t="s">
        <v>111</v>
      </c>
      <c r="AG52" s="73" t="s">
        <v>25</v>
      </c>
      <c r="AH52" s="25">
        <v>1490</v>
      </c>
      <c r="AI52" s="26" t="s">
        <v>221</v>
      </c>
      <c r="AJ52" s="59">
        <v>89.600000000000009</v>
      </c>
      <c r="AK52" s="27">
        <v>80</v>
      </c>
      <c r="AL52" s="28"/>
    </row>
    <row r="53" spans="1:38" ht="63.75" customHeight="1">
      <c r="A53" s="88">
        <v>2022</v>
      </c>
      <c r="B53" s="88">
        <v>334</v>
      </c>
      <c r="C53" s="89" t="s">
        <v>77</v>
      </c>
      <c r="D53" s="89" t="s">
        <v>78</v>
      </c>
      <c r="E53" s="89" t="s">
        <v>79</v>
      </c>
      <c r="F53" s="89" t="s">
        <v>80</v>
      </c>
      <c r="G53" s="89" t="s">
        <v>19</v>
      </c>
      <c r="H53" s="89" t="s">
        <v>20</v>
      </c>
      <c r="I53" s="89" t="s">
        <v>19</v>
      </c>
      <c r="J53" s="90" t="s">
        <v>115</v>
      </c>
      <c r="K53" s="88">
        <v>530811</v>
      </c>
      <c r="L53" s="89" t="s">
        <v>81</v>
      </c>
      <c r="M53" s="89" t="s">
        <v>33</v>
      </c>
      <c r="N53" s="89" t="s">
        <v>78</v>
      </c>
      <c r="O53" s="91" t="s">
        <v>78</v>
      </c>
      <c r="P53" s="70" t="s">
        <v>246</v>
      </c>
      <c r="Q53" s="71" t="s">
        <v>29</v>
      </c>
      <c r="R53" s="24" t="s">
        <v>220</v>
      </c>
      <c r="S53" s="71">
        <v>1</v>
      </c>
      <c r="T53" s="71" t="s">
        <v>108</v>
      </c>
      <c r="U53" s="72">
        <v>136.08000000000001</v>
      </c>
      <c r="V53" s="72">
        <v>121.5</v>
      </c>
      <c r="W53" s="71"/>
      <c r="X53" s="71" t="s">
        <v>22</v>
      </c>
      <c r="Y53" s="71"/>
      <c r="Z53" s="71" t="s">
        <v>23</v>
      </c>
      <c r="AA53" s="71" t="s">
        <v>24</v>
      </c>
      <c r="AB53" s="88" t="s">
        <v>109</v>
      </c>
      <c r="AC53" s="71" t="s">
        <v>24</v>
      </c>
      <c r="AD53" s="71" t="s">
        <v>110</v>
      </c>
      <c r="AE53" s="71" t="s">
        <v>110</v>
      </c>
      <c r="AF53" s="71" t="s">
        <v>111</v>
      </c>
      <c r="AG53" s="73" t="s">
        <v>25</v>
      </c>
      <c r="AH53" s="25">
        <v>1490</v>
      </c>
      <c r="AI53" s="26" t="s">
        <v>221</v>
      </c>
      <c r="AJ53" s="59">
        <v>136.08000000000001</v>
      </c>
      <c r="AK53" s="27">
        <v>121.5</v>
      </c>
      <c r="AL53" s="28"/>
    </row>
    <row r="54" spans="1:38" ht="63.75" customHeight="1">
      <c r="A54" s="88">
        <v>2022</v>
      </c>
      <c r="B54" s="88">
        <v>334</v>
      </c>
      <c r="C54" s="89" t="s">
        <v>77</v>
      </c>
      <c r="D54" s="89" t="s">
        <v>78</v>
      </c>
      <c r="E54" s="89" t="s">
        <v>79</v>
      </c>
      <c r="F54" s="89" t="s">
        <v>80</v>
      </c>
      <c r="G54" s="89" t="s">
        <v>19</v>
      </c>
      <c r="H54" s="89" t="s">
        <v>20</v>
      </c>
      <c r="I54" s="89" t="s">
        <v>19</v>
      </c>
      <c r="J54" s="90" t="s">
        <v>115</v>
      </c>
      <c r="K54" s="88">
        <v>530813</v>
      </c>
      <c r="L54" s="89" t="s">
        <v>81</v>
      </c>
      <c r="M54" s="89" t="s">
        <v>33</v>
      </c>
      <c r="N54" s="89" t="s">
        <v>78</v>
      </c>
      <c r="O54" s="91" t="s">
        <v>78</v>
      </c>
      <c r="P54" s="70" t="s">
        <v>247</v>
      </c>
      <c r="Q54" s="71" t="s">
        <v>29</v>
      </c>
      <c r="R54" s="24" t="s">
        <v>220</v>
      </c>
      <c r="S54" s="71">
        <v>1</v>
      </c>
      <c r="T54" s="71" t="s">
        <v>108</v>
      </c>
      <c r="U54" s="72">
        <v>26.880000000000003</v>
      </c>
      <c r="V54" s="72">
        <v>24</v>
      </c>
      <c r="W54" s="71"/>
      <c r="X54" s="71" t="s">
        <v>22</v>
      </c>
      <c r="Y54" s="71"/>
      <c r="Z54" s="71" t="s">
        <v>23</v>
      </c>
      <c r="AA54" s="71" t="s">
        <v>24</v>
      </c>
      <c r="AB54" s="88" t="s">
        <v>109</v>
      </c>
      <c r="AC54" s="71" t="s">
        <v>24</v>
      </c>
      <c r="AD54" s="71" t="s">
        <v>110</v>
      </c>
      <c r="AE54" s="71" t="s">
        <v>110</v>
      </c>
      <c r="AF54" s="71" t="s">
        <v>111</v>
      </c>
      <c r="AG54" s="73" t="s">
        <v>25</v>
      </c>
      <c r="AH54" s="25">
        <v>1490</v>
      </c>
      <c r="AI54" s="26" t="s">
        <v>221</v>
      </c>
      <c r="AJ54" s="59">
        <v>26.88</v>
      </c>
      <c r="AK54" s="27">
        <v>24</v>
      </c>
      <c r="AL54" s="28"/>
    </row>
    <row r="55" spans="1:38" ht="63.75" customHeight="1">
      <c r="A55" s="88">
        <v>2022</v>
      </c>
      <c r="B55" s="88">
        <v>334</v>
      </c>
      <c r="C55" s="89" t="s">
        <v>77</v>
      </c>
      <c r="D55" s="89" t="s">
        <v>78</v>
      </c>
      <c r="E55" s="89" t="s">
        <v>79</v>
      </c>
      <c r="F55" s="89" t="s">
        <v>80</v>
      </c>
      <c r="G55" s="89" t="s">
        <v>19</v>
      </c>
      <c r="H55" s="89" t="s">
        <v>20</v>
      </c>
      <c r="I55" s="89" t="s">
        <v>19</v>
      </c>
      <c r="J55" s="90" t="s">
        <v>115</v>
      </c>
      <c r="K55" s="88">
        <v>530813</v>
      </c>
      <c r="L55" s="89" t="s">
        <v>81</v>
      </c>
      <c r="M55" s="89" t="s">
        <v>33</v>
      </c>
      <c r="N55" s="89" t="s">
        <v>78</v>
      </c>
      <c r="O55" s="91" t="s">
        <v>78</v>
      </c>
      <c r="P55" s="70" t="s">
        <v>250</v>
      </c>
      <c r="Q55" s="71" t="s">
        <v>29</v>
      </c>
      <c r="R55" s="24" t="s">
        <v>251</v>
      </c>
      <c r="S55" s="71">
        <v>1</v>
      </c>
      <c r="T55" s="71" t="s">
        <v>108</v>
      </c>
      <c r="U55" s="72">
        <v>112</v>
      </c>
      <c r="V55" s="72">
        <v>100</v>
      </c>
      <c r="W55" s="71"/>
      <c r="X55" s="71" t="s">
        <v>22</v>
      </c>
      <c r="Y55" s="71"/>
      <c r="Z55" s="71" t="s">
        <v>23</v>
      </c>
      <c r="AA55" s="71" t="s">
        <v>24</v>
      </c>
      <c r="AB55" s="88" t="s">
        <v>109</v>
      </c>
      <c r="AC55" s="71" t="s">
        <v>24</v>
      </c>
      <c r="AD55" s="71" t="s">
        <v>110</v>
      </c>
      <c r="AE55" s="71" t="s">
        <v>110</v>
      </c>
      <c r="AF55" s="71" t="s">
        <v>111</v>
      </c>
      <c r="AG55" s="73" t="s">
        <v>25</v>
      </c>
      <c r="AH55" s="25">
        <v>1491</v>
      </c>
      <c r="AI55" s="26" t="s">
        <v>252</v>
      </c>
      <c r="AJ55" s="59">
        <v>112</v>
      </c>
      <c r="AK55" s="27">
        <v>100</v>
      </c>
      <c r="AL55" s="28"/>
    </row>
    <row r="56" spans="1:38" ht="63.75" customHeight="1">
      <c r="A56" s="88">
        <v>2022</v>
      </c>
      <c r="B56" s="88">
        <v>334</v>
      </c>
      <c r="C56" s="89" t="s">
        <v>77</v>
      </c>
      <c r="D56" s="89" t="s">
        <v>78</v>
      </c>
      <c r="E56" s="89" t="s">
        <v>79</v>
      </c>
      <c r="F56" s="89" t="s">
        <v>80</v>
      </c>
      <c r="G56" s="89" t="s">
        <v>19</v>
      </c>
      <c r="H56" s="89" t="s">
        <v>20</v>
      </c>
      <c r="I56" s="89" t="s">
        <v>19</v>
      </c>
      <c r="J56" s="90" t="s">
        <v>115</v>
      </c>
      <c r="K56" s="88">
        <v>530803</v>
      </c>
      <c r="L56" s="89" t="s">
        <v>81</v>
      </c>
      <c r="M56" s="89" t="s">
        <v>33</v>
      </c>
      <c r="N56" s="89" t="s">
        <v>78</v>
      </c>
      <c r="O56" s="91" t="s">
        <v>78</v>
      </c>
      <c r="P56" s="70" t="s">
        <v>114</v>
      </c>
      <c r="Q56" s="71" t="s">
        <v>29</v>
      </c>
      <c r="R56" s="24" t="s">
        <v>237</v>
      </c>
      <c r="S56" s="71">
        <v>1</v>
      </c>
      <c r="T56" s="71" t="s">
        <v>108</v>
      </c>
      <c r="U56" s="72">
        <v>5000.0048000000006</v>
      </c>
      <c r="V56" s="72">
        <v>4464.29</v>
      </c>
      <c r="W56" s="71"/>
      <c r="X56" s="71" t="s">
        <v>22</v>
      </c>
      <c r="Y56" s="71"/>
      <c r="Z56" s="71" t="s">
        <v>23</v>
      </c>
      <c r="AA56" s="71" t="s">
        <v>24</v>
      </c>
      <c r="AB56" s="88" t="s">
        <v>109</v>
      </c>
      <c r="AC56" s="71" t="s">
        <v>24</v>
      </c>
      <c r="AD56" s="71" t="s">
        <v>110</v>
      </c>
      <c r="AE56" s="71" t="s">
        <v>110</v>
      </c>
      <c r="AF56" s="71" t="s">
        <v>111</v>
      </c>
      <c r="AG56" s="73" t="s">
        <v>25</v>
      </c>
      <c r="AH56" s="25" t="s">
        <v>238</v>
      </c>
      <c r="AI56" s="26" t="s">
        <v>239</v>
      </c>
      <c r="AJ56" s="59">
        <v>5000</v>
      </c>
      <c r="AK56" s="27">
        <v>4464.29</v>
      </c>
      <c r="AL56" s="28"/>
    </row>
    <row r="57" spans="1:38" ht="63.75" customHeight="1">
      <c r="A57" s="88">
        <v>2022</v>
      </c>
      <c r="B57" s="88">
        <v>334</v>
      </c>
      <c r="C57" s="89" t="s">
        <v>77</v>
      </c>
      <c r="D57" s="89" t="s">
        <v>78</v>
      </c>
      <c r="E57" s="89" t="s">
        <v>79</v>
      </c>
      <c r="F57" s="89" t="s">
        <v>80</v>
      </c>
      <c r="G57" s="89" t="s">
        <v>19</v>
      </c>
      <c r="H57" s="89" t="s">
        <v>20</v>
      </c>
      <c r="I57" s="89" t="s">
        <v>19</v>
      </c>
      <c r="J57" s="90" t="s">
        <v>115</v>
      </c>
      <c r="K57" s="88">
        <v>530804</v>
      </c>
      <c r="L57" s="89" t="s">
        <v>81</v>
      </c>
      <c r="M57" s="89" t="s">
        <v>33</v>
      </c>
      <c r="N57" s="89" t="s">
        <v>78</v>
      </c>
      <c r="O57" s="91" t="s">
        <v>78</v>
      </c>
      <c r="P57" s="70" t="s">
        <v>242</v>
      </c>
      <c r="Q57" s="71" t="s">
        <v>29</v>
      </c>
      <c r="R57" s="24" t="s">
        <v>253</v>
      </c>
      <c r="S57" s="71">
        <v>1</v>
      </c>
      <c r="T57" s="71" t="s">
        <v>108</v>
      </c>
      <c r="U57" s="72">
        <v>609.84</v>
      </c>
      <c r="V57" s="72">
        <v>544.5</v>
      </c>
      <c r="W57" s="71"/>
      <c r="X57" s="71" t="s">
        <v>22</v>
      </c>
      <c r="Y57" s="71"/>
      <c r="Z57" s="71" t="s">
        <v>23</v>
      </c>
      <c r="AA57" s="71" t="s">
        <v>24</v>
      </c>
      <c r="AB57" s="88" t="s">
        <v>109</v>
      </c>
      <c r="AC57" s="71" t="s">
        <v>24</v>
      </c>
      <c r="AD57" s="71" t="s">
        <v>110</v>
      </c>
      <c r="AE57" s="71" t="s">
        <v>110</v>
      </c>
      <c r="AF57" s="71" t="s">
        <v>111</v>
      </c>
      <c r="AG57" s="73" t="s">
        <v>25</v>
      </c>
      <c r="AH57" s="25">
        <v>1616</v>
      </c>
      <c r="AI57" s="26" t="s">
        <v>254</v>
      </c>
      <c r="AJ57" s="59">
        <v>609.84</v>
      </c>
      <c r="AK57" s="27">
        <v>544.5</v>
      </c>
      <c r="AL57" s="28"/>
    </row>
    <row r="58" spans="1:38" ht="63.75" customHeight="1">
      <c r="A58" s="88">
        <v>2022</v>
      </c>
      <c r="B58" s="88">
        <v>334</v>
      </c>
      <c r="C58" s="89" t="s">
        <v>77</v>
      </c>
      <c r="D58" s="89" t="s">
        <v>78</v>
      </c>
      <c r="E58" s="89" t="s">
        <v>79</v>
      </c>
      <c r="F58" s="89" t="s">
        <v>80</v>
      </c>
      <c r="G58" s="89" t="s">
        <v>19</v>
      </c>
      <c r="H58" s="89" t="s">
        <v>20</v>
      </c>
      <c r="I58" s="89" t="s">
        <v>19</v>
      </c>
      <c r="J58" s="90" t="s">
        <v>115</v>
      </c>
      <c r="K58" s="88">
        <v>530404</v>
      </c>
      <c r="L58" s="89" t="s">
        <v>81</v>
      </c>
      <c r="M58" s="89" t="s">
        <v>33</v>
      </c>
      <c r="N58" s="89" t="s">
        <v>78</v>
      </c>
      <c r="O58" s="91" t="s">
        <v>78</v>
      </c>
      <c r="P58" s="70" t="s">
        <v>188</v>
      </c>
      <c r="Q58" s="71" t="s">
        <v>21</v>
      </c>
      <c r="R58" s="24" t="s">
        <v>228</v>
      </c>
      <c r="S58" s="71">
        <v>1</v>
      </c>
      <c r="T58" s="71" t="s">
        <v>108</v>
      </c>
      <c r="U58" s="72">
        <v>112.00000000000001</v>
      </c>
      <c r="V58" s="72">
        <v>100</v>
      </c>
      <c r="W58" s="71"/>
      <c r="X58" s="71" t="s">
        <v>22</v>
      </c>
      <c r="Y58" s="71"/>
      <c r="Z58" s="71" t="s">
        <v>23</v>
      </c>
      <c r="AA58" s="71" t="s">
        <v>24</v>
      </c>
      <c r="AB58" s="88" t="s">
        <v>109</v>
      </c>
      <c r="AC58" s="71" t="s">
        <v>24</v>
      </c>
      <c r="AD58" s="71" t="s">
        <v>110</v>
      </c>
      <c r="AE58" s="71" t="s">
        <v>110</v>
      </c>
      <c r="AF58" s="71" t="s">
        <v>111</v>
      </c>
      <c r="AG58" s="73" t="s">
        <v>25</v>
      </c>
      <c r="AH58" s="25">
        <v>1619</v>
      </c>
      <c r="AI58" s="26" t="s">
        <v>229</v>
      </c>
      <c r="AJ58" s="59">
        <v>112</v>
      </c>
      <c r="AK58" s="27">
        <v>100</v>
      </c>
      <c r="AL58" s="28"/>
    </row>
    <row r="59" spans="1:38" ht="63.75" customHeight="1">
      <c r="A59" s="88">
        <v>2022</v>
      </c>
      <c r="B59" s="88">
        <v>334</v>
      </c>
      <c r="C59" s="89" t="s">
        <v>77</v>
      </c>
      <c r="D59" s="89" t="s">
        <v>78</v>
      </c>
      <c r="E59" s="89" t="s">
        <v>79</v>
      </c>
      <c r="F59" s="89" t="s">
        <v>80</v>
      </c>
      <c r="G59" s="89" t="s">
        <v>19</v>
      </c>
      <c r="H59" s="89" t="s">
        <v>20</v>
      </c>
      <c r="I59" s="89" t="s">
        <v>19</v>
      </c>
      <c r="J59" s="90" t="s">
        <v>115</v>
      </c>
      <c r="K59" s="88">
        <v>530404</v>
      </c>
      <c r="L59" s="89" t="s">
        <v>81</v>
      </c>
      <c r="M59" s="89" t="s">
        <v>33</v>
      </c>
      <c r="N59" s="89" t="s">
        <v>78</v>
      </c>
      <c r="O59" s="91" t="s">
        <v>78</v>
      </c>
      <c r="P59" s="70" t="s">
        <v>58</v>
      </c>
      <c r="Q59" s="71" t="s">
        <v>21</v>
      </c>
      <c r="R59" s="24" t="s">
        <v>230</v>
      </c>
      <c r="S59" s="71">
        <v>1</v>
      </c>
      <c r="T59" s="71" t="s">
        <v>108</v>
      </c>
      <c r="U59" s="72">
        <v>2626.4000000000005</v>
      </c>
      <c r="V59" s="72">
        <v>2345</v>
      </c>
      <c r="W59" s="71"/>
      <c r="X59" s="71" t="s">
        <v>22</v>
      </c>
      <c r="Y59" s="71"/>
      <c r="Z59" s="71" t="s">
        <v>23</v>
      </c>
      <c r="AA59" s="71" t="s">
        <v>24</v>
      </c>
      <c r="AB59" s="88" t="s">
        <v>109</v>
      </c>
      <c r="AC59" s="71" t="s">
        <v>24</v>
      </c>
      <c r="AD59" s="71" t="s">
        <v>110</v>
      </c>
      <c r="AE59" s="71" t="s">
        <v>110</v>
      </c>
      <c r="AF59" s="71" t="s">
        <v>111</v>
      </c>
      <c r="AG59" s="73" t="s">
        <v>25</v>
      </c>
      <c r="AH59" s="25">
        <v>1747</v>
      </c>
      <c r="AI59" s="26" t="s">
        <v>231</v>
      </c>
      <c r="AJ59" s="59">
        <v>2626.4</v>
      </c>
      <c r="AK59" s="27">
        <v>2345</v>
      </c>
      <c r="AL59" s="28"/>
    </row>
    <row r="60" spans="1:38" ht="63.75" customHeight="1">
      <c r="A60" s="88">
        <v>2022</v>
      </c>
      <c r="B60" s="88">
        <v>334</v>
      </c>
      <c r="C60" s="89" t="s">
        <v>77</v>
      </c>
      <c r="D60" s="89" t="s">
        <v>78</v>
      </c>
      <c r="E60" s="89" t="s">
        <v>79</v>
      </c>
      <c r="F60" s="89" t="s">
        <v>80</v>
      </c>
      <c r="G60" s="89" t="s">
        <v>19</v>
      </c>
      <c r="H60" s="89" t="s">
        <v>20</v>
      </c>
      <c r="I60" s="89" t="s">
        <v>19</v>
      </c>
      <c r="J60" s="90" t="s">
        <v>115</v>
      </c>
      <c r="K60" s="88">
        <v>530402</v>
      </c>
      <c r="L60" s="89" t="s">
        <v>81</v>
      </c>
      <c r="M60" s="89" t="s">
        <v>33</v>
      </c>
      <c r="N60" s="89" t="s">
        <v>78</v>
      </c>
      <c r="O60" s="91" t="s">
        <v>78</v>
      </c>
      <c r="P60" s="70" t="s">
        <v>59</v>
      </c>
      <c r="Q60" s="71" t="s">
        <v>21</v>
      </c>
      <c r="R60" s="24" t="s">
        <v>184</v>
      </c>
      <c r="S60" s="71">
        <v>1</v>
      </c>
      <c r="T60" s="71" t="s">
        <v>108</v>
      </c>
      <c r="U60" s="72">
        <v>1419.04</v>
      </c>
      <c r="V60" s="72">
        <v>1267</v>
      </c>
      <c r="W60" s="71"/>
      <c r="X60" s="71" t="s">
        <v>22</v>
      </c>
      <c r="Y60" s="71"/>
      <c r="Z60" s="71" t="s">
        <v>23</v>
      </c>
      <c r="AA60" s="71" t="s">
        <v>24</v>
      </c>
      <c r="AB60" s="88" t="s">
        <v>109</v>
      </c>
      <c r="AC60" s="71" t="s">
        <v>24</v>
      </c>
      <c r="AD60" s="71" t="s">
        <v>110</v>
      </c>
      <c r="AE60" s="71" t="s">
        <v>110</v>
      </c>
      <c r="AF60" s="71" t="s">
        <v>111</v>
      </c>
      <c r="AG60" s="73" t="s">
        <v>25</v>
      </c>
      <c r="AH60" s="25">
        <v>1748</v>
      </c>
      <c r="AI60" s="26" t="s">
        <v>219</v>
      </c>
      <c r="AJ60" s="59">
        <v>1419.04</v>
      </c>
      <c r="AK60" s="27">
        <v>1267</v>
      </c>
      <c r="AL60" s="28"/>
    </row>
    <row r="61" spans="1:38" ht="63.75" customHeight="1">
      <c r="A61" s="88">
        <v>2022</v>
      </c>
      <c r="B61" s="88">
        <v>334</v>
      </c>
      <c r="C61" s="89" t="s">
        <v>77</v>
      </c>
      <c r="D61" s="89" t="s">
        <v>78</v>
      </c>
      <c r="E61" s="89" t="s">
        <v>79</v>
      </c>
      <c r="F61" s="89" t="s">
        <v>80</v>
      </c>
      <c r="G61" s="89" t="s">
        <v>19</v>
      </c>
      <c r="H61" s="89" t="s">
        <v>20</v>
      </c>
      <c r="I61" s="89" t="s">
        <v>19</v>
      </c>
      <c r="J61" s="90" t="s">
        <v>115</v>
      </c>
      <c r="K61" s="88">
        <v>530404</v>
      </c>
      <c r="L61" s="89" t="s">
        <v>81</v>
      </c>
      <c r="M61" s="89" t="s">
        <v>33</v>
      </c>
      <c r="N61" s="89" t="s">
        <v>78</v>
      </c>
      <c r="O61" s="91" t="s">
        <v>78</v>
      </c>
      <c r="P61" s="70" t="s">
        <v>58</v>
      </c>
      <c r="Q61" s="71" t="s">
        <v>21</v>
      </c>
      <c r="R61" s="24" t="s">
        <v>222</v>
      </c>
      <c r="S61" s="71">
        <v>1</v>
      </c>
      <c r="T61" s="71" t="s">
        <v>108</v>
      </c>
      <c r="U61" s="72">
        <v>414.40000000000003</v>
      </c>
      <c r="V61" s="72">
        <v>370</v>
      </c>
      <c r="W61" s="71"/>
      <c r="X61" s="71" t="s">
        <v>22</v>
      </c>
      <c r="Y61" s="71"/>
      <c r="Z61" s="71" t="s">
        <v>23</v>
      </c>
      <c r="AA61" s="71" t="s">
        <v>24</v>
      </c>
      <c r="AB61" s="88" t="s">
        <v>109</v>
      </c>
      <c r="AC61" s="71" t="s">
        <v>24</v>
      </c>
      <c r="AD61" s="71" t="s">
        <v>110</v>
      </c>
      <c r="AE61" s="71" t="s">
        <v>110</v>
      </c>
      <c r="AF61" s="71" t="s">
        <v>111</v>
      </c>
      <c r="AG61" s="73" t="s">
        <v>25</v>
      </c>
      <c r="AH61" s="25">
        <v>1749</v>
      </c>
      <c r="AI61" s="26" t="s">
        <v>223</v>
      </c>
      <c r="AJ61" s="59">
        <v>414.4</v>
      </c>
      <c r="AK61" s="27">
        <v>370</v>
      </c>
      <c r="AL61" s="28"/>
    </row>
    <row r="62" spans="1:38" ht="63.75" customHeight="1">
      <c r="A62" s="88">
        <v>2022</v>
      </c>
      <c r="B62" s="88">
        <v>334</v>
      </c>
      <c r="C62" s="89" t="s">
        <v>77</v>
      </c>
      <c r="D62" s="89" t="s">
        <v>78</v>
      </c>
      <c r="E62" s="89" t="s">
        <v>79</v>
      </c>
      <c r="F62" s="89" t="s">
        <v>80</v>
      </c>
      <c r="G62" s="89" t="s">
        <v>19</v>
      </c>
      <c r="H62" s="89" t="s">
        <v>20</v>
      </c>
      <c r="I62" s="89" t="s">
        <v>19</v>
      </c>
      <c r="J62" s="90" t="s">
        <v>115</v>
      </c>
      <c r="K62" s="88">
        <v>530203</v>
      </c>
      <c r="L62" s="89" t="s">
        <v>81</v>
      </c>
      <c r="M62" s="89" t="s">
        <v>33</v>
      </c>
      <c r="N62" s="89" t="s">
        <v>78</v>
      </c>
      <c r="O62" s="91" t="s">
        <v>78</v>
      </c>
      <c r="P62" s="70" t="s">
        <v>216</v>
      </c>
      <c r="Q62" s="71" t="s">
        <v>21</v>
      </c>
      <c r="R62" s="24" t="s">
        <v>217</v>
      </c>
      <c r="S62" s="71">
        <v>1</v>
      </c>
      <c r="T62" s="71" t="s">
        <v>108</v>
      </c>
      <c r="U62" s="72">
        <v>256.83840000000004</v>
      </c>
      <c r="V62" s="72">
        <v>229.32</v>
      </c>
      <c r="W62" s="71"/>
      <c r="X62" s="71"/>
      <c r="Y62" s="71" t="s">
        <v>22</v>
      </c>
      <c r="Z62" s="71" t="s">
        <v>23</v>
      </c>
      <c r="AA62" s="71" t="s">
        <v>24</v>
      </c>
      <c r="AB62" s="88" t="s">
        <v>109</v>
      </c>
      <c r="AC62" s="71" t="s">
        <v>24</v>
      </c>
      <c r="AD62" s="71" t="s">
        <v>110</v>
      </c>
      <c r="AE62" s="71" t="s">
        <v>110</v>
      </c>
      <c r="AF62" s="71" t="s">
        <v>111</v>
      </c>
      <c r="AG62" s="73" t="s">
        <v>25</v>
      </c>
      <c r="AH62" s="25">
        <v>2269</v>
      </c>
      <c r="AI62" s="26" t="s">
        <v>303</v>
      </c>
      <c r="AJ62" s="59">
        <v>229.32</v>
      </c>
      <c r="AK62" s="27">
        <v>229.32</v>
      </c>
      <c r="AL62" s="28"/>
    </row>
    <row r="63" spans="1:38" ht="63.75" customHeight="1">
      <c r="A63" s="88">
        <v>2022</v>
      </c>
      <c r="B63" s="88">
        <v>334</v>
      </c>
      <c r="C63" s="89" t="s">
        <v>77</v>
      </c>
      <c r="D63" s="89" t="s">
        <v>78</v>
      </c>
      <c r="E63" s="89" t="s">
        <v>79</v>
      </c>
      <c r="F63" s="89" t="s">
        <v>80</v>
      </c>
      <c r="G63" s="89" t="s">
        <v>19</v>
      </c>
      <c r="H63" s="89" t="s">
        <v>20</v>
      </c>
      <c r="I63" s="89" t="s">
        <v>19</v>
      </c>
      <c r="J63" s="90" t="s">
        <v>115</v>
      </c>
      <c r="K63" s="88">
        <v>530804</v>
      </c>
      <c r="L63" s="89" t="s">
        <v>81</v>
      </c>
      <c r="M63" s="89" t="s">
        <v>33</v>
      </c>
      <c r="N63" s="89" t="s">
        <v>78</v>
      </c>
      <c r="O63" s="91" t="s">
        <v>78</v>
      </c>
      <c r="P63" s="70" t="s">
        <v>351</v>
      </c>
      <c r="Q63" s="71" t="s">
        <v>29</v>
      </c>
      <c r="R63" s="24" t="s">
        <v>163</v>
      </c>
      <c r="S63" s="71">
        <v>1</v>
      </c>
      <c r="T63" s="71" t="s">
        <v>108</v>
      </c>
      <c r="U63" s="72">
        <v>1401.8816000000002</v>
      </c>
      <c r="V63" s="72">
        <v>1251.68</v>
      </c>
      <c r="W63" s="71"/>
      <c r="X63" s="71"/>
      <c r="Y63" s="71" t="s">
        <v>22</v>
      </c>
      <c r="Z63" s="71" t="s">
        <v>23</v>
      </c>
      <c r="AA63" s="71" t="s">
        <v>94</v>
      </c>
      <c r="AB63" s="88" t="s">
        <v>95</v>
      </c>
      <c r="AC63" s="71" t="s">
        <v>24</v>
      </c>
      <c r="AD63" s="71" t="s">
        <v>110</v>
      </c>
      <c r="AE63" s="71" t="s">
        <v>110</v>
      </c>
      <c r="AF63" s="71" t="s">
        <v>111</v>
      </c>
      <c r="AG63" s="73" t="s">
        <v>25</v>
      </c>
      <c r="AH63" s="25">
        <v>2390</v>
      </c>
      <c r="AI63" s="26" t="s">
        <v>305</v>
      </c>
      <c r="AJ63" s="59">
        <v>1401.8816000000002</v>
      </c>
      <c r="AK63" s="27">
        <v>1251.68</v>
      </c>
      <c r="AL63" s="28" t="s">
        <v>366</v>
      </c>
    </row>
    <row r="64" spans="1:38" ht="63.75" customHeight="1">
      <c r="A64" s="88">
        <v>2022</v>
      </c>
      <c r="B64" s="88">
        <v>334</v>
      </c>
      <c r="C64" s="89" t="s">
        <v>77</v>
      </c>
      <c r="D64" s="89" t="s">
        <v>78</v>
      </c>
      <c r="E64" s="89" t="s">
        <v>79</v>
      </c>
      <c r="F64" s="89" t="s">
        <v>80</v>
      </c>
      <c r="G64" s="89" t="s">
        <v>19</v>
      </c>
      <c r="H64" s="89" t="s">
        <v>20</v>
      </c>
      <c r="I64" s="89" t="s">
        <v>19</v>
      </c>
      <c r="J64" s="90" t="s">
        <v>115</v>
      </c>
      <c r="K64" s="88">
        <v>530805</v>
      </c>
      <c r="L64" s="89" t="s">
        <v>81</v>
      </c>
      <c r="M64" s="89" t="s">
        <v>33</v>
      </c>
      <c r="N64" s="89" t="s">
        <v>78</v>
      </c>
      <c r="O64" s="91" t="s">
        <v>78</v>
      </c>
      <c r="P64" s="70" t="s">
        <v>353</v>
      </c>
      <c r="Q64" s="71" t="s">
        <v>29</v>
      </c>
      <c r="R64" s="24" t="s">
        <v>163</v>
      </c>
      <c r="S64" s="71">
        <v>1</v>
      </c>
      <c r="T64" s="71" t="s">
        <v>108</v>
      </c>
      <c r="U64" s="72">
        <v>639.16160000000013</v>
      </c>
      <c r="V64" s="72">
        <v>570.67999999999995</v>
      </c>
      <c r="W64" s="71"/>
      <c r="X64" s="71"/>
      <c r="Y64" s="71" t="s">
        <v>22</v>
      </c>
      <c r="Z64" s="71" t="s">
        <v>23</v>
      </c>
      <c r="AA64" s="71" t="s">
        <v>94</v>
      </c>
      <c r="AB64" s="88" t="s">
        <v>95</v>
      </c>
      <c r="AC64" s="71" t="s">
        <v>24</v>
      </c>
      <c r="AD64" s="71" t="s">
        <v>110</v>
      </c>
      <c r="AE64" s="71" t="s">
        <v>110</v>
      </c>
      <c r="AF64" s="71" t="s">
        <v>111</v>
      </c>
      <c r="AG64" s="73" t="s">
        <v>25</v>
      </c>
      <c r="AH64" s="25">
        <v>2390</v>
      </c>
      <c r="AI64" s="26" t="s">
        <v>305</v>
      </c>
      <c r="AJ64" s="59">
        <v>639.2736000000001</v>
      </c>
      <c r="AK64" s="27">
        <v>570.67999999999995</v>
      </c>
      <c r="AL64" s="28" t="s">
        <v>367</v>
      </c>
    </row>
    <row r="65" spans="1:38" ht="63.75" customHeight="1">
      <c r="A65" s="88">
        <v>2022</v>
      </c>
      <c r="B65" s="88">
        <v>334</v>
      </c>
      <c r="C65" s="89" t="s">
        <v>77</v>
      </c>
      <c r="D65" s="89" t="s">
        <v>78</v>
      </c>
      <c r="E65" s="89" t="s">
        <v>79</v>
      </c>
      <c r="F65" s="89" t="s">
        <v>80</v>
      </c>
      <c r="G65" s="89" t="s">
        <v>19</v>
      </c>
      <c r="H65" s="89" t="s">
        <v>20</v>
      </c>
      <c r="I65" s="89" t="s">
        <v>19</v>
      </c>
      <c r="J65" s="90" t="s">
        <v>115</v>
      </c>
      <c r="K65" s="88">
        <v>530810</v>
      </c>
      <c r="L65" s="89" t="s">
        <v>81</v>
      </c>
      <c r="M65" s="89" t="s">
        <v>33</v>
      </c>
      <c r="N65" s="89" t="s">
        <v>78</v>
      </c>
      <c r="O65" s="91" t="s">
        <v>78</v>
      </c>
      <c r="P65" s="70" t="s">
        <v>357</v>
      </c>
      <c r="Q65" s="71" t="s">
        <v>29</v>
      </c>
      <c r="R65" s="24" t="s">
        <v>311</v>
      </c>
      <c r="S65" s="71">
        <v>1</v>
      </c>
      <c r="T65" s="71" t="s">
        <v>108</v>
      </c>
      <c r="U65" s="72">
        <v>2357.6000000000004</v>
      </c>
      <c r="V65" s="72">
        <v>2105</v>
      </c>
      <c r="W65" s="71"/>
      <c r="X65" s="71"/>
      <c r="Y65" s="71" t="s">
        <v>22</v>
      </c>
      <c r="Z65" s="71" t="s">
        <v>23</v>
      </c>
      <c r="AA65" s="71" t="s">
        <v>24</v>
      </c>
      <c r="AB65" s="88" t="s">
        <v>109</v>
      </c>
      <c r="AC65" s="71" t="s">
        <v>24</v>
      </c>
      <c r="AD65" s="71" t="s">
        <v>110</v>
      </c>
      <c r="AE65" s="71" t="s">
        <v>110</v>
      </c>
      <c r="AF65" s="71" t="s">
        <v>111</v>
      </c>
      <c r="AG65" s="73" t="s">
        <v>25</v>
      </c>
      <c r="AH65" s="25">
        <v>2408</v>
      </c>
      <c r="AI65" s="26" t="s">
        <v>309</v>
      </c>
      <c r="AJ65" s="59">
        <v>2357.6000000000004</v>
      </c>
      <c r="AK65" s="27">
        <v>2105</v>
      </c>
      <c r="AL65" s="28"/>
    </row>
    <row r="66" spans="1:38" ht="63.75" customHeight="1">
      <c r="A66" s="88">
        <v>2022</v>
      </c>
      <c r="B66" s="88">
        <v>334</v>
      </c>
      <c r="C66" s="89" t="s">
        <v>77</v>
      </c>
      <c r="D66" s="89" t="s">
        <v>78</v>
      </c>
      <c r="E66" s="89" t="s">
        <v>79</v>
      </c>
      <c r="F66" s="89" t="s">
        <v>80</v>
      </c>
      <c r="G66" s="89" t="s">
        <v>19</v>
      </c>
      <c r="H66" s="89" t="s">
        <v>20</v>
      </c>
      <c r="I66" s="89" t="s">
        <v>19</v>
      </c>
      <c r="J66" s="90" t="s">
        <v>115</v>
      </c>
      <c r="K66" s="88">
        <v>530814</v>
      </c>
      <c r="L66" s="89" t="s">
        <v>81</v>
      </c>
      <c r="M66" s="89" t="s">
        <v>33</v>
      </c>
      <c r="N66" s="89" t="s">
        <v>78</v>
      </c>
      <c r="O66" s="91" t="s">
        <v>78</v>
      </c>
      <c r="P66" s="70" t="s">
        <v>357</v>
      </c>
      <c r="Q66" s="71" t="s">
        <v>29</v>
      </c>
      <c r="R66" s="24" t="s">
        <v>311</v>
      </c>
      <c r="S66" s="71">
        <v>1</v>
      </c>
      <c r="T66" s="71" t="s">
        <v>108</v>
      </c>
      <c r="U66" s="72">
        <v>994.56000000000006</v>
      </c>
      <c r="V66" s="72">
        <v>888</v>
      </c>
      <c r="W66" s="71"/>
      <c r="X66" s="71"/>
      <c r="Y66" s="71" t="s">
        <v>22</v>
      </c>
      <c r="Z66" s="71" t="s">
        <v>23</v>
      </c>
      <c r="AA66" s="71" t="s">
        <v>24</v>
      </c>
      <c r="AB66" s="88" t="s">
        <v>109</v>
      </c>
      <c r="AC66" s="71" t="s">
        <v>24</v>
      </c>
      <c r="AD66" s="71" t="s">
        <v>110</v>
      </c>
      <c r="AE66" s="71" t="s">
        <v>110</v>
      </c>
      <c r="AF66" s="71" t="s">
        <v>111</v>
      </c>
      <c r="AG66" s="73" t="s">
        <v>25</v>
      </c>
      <c r="AH66" s="25">
        <v>2408</v>
      </c>
      <c r="AI66" s="26" t="s">
        <v>309</v>
      </c>
      <c r="AJ66" s="59">
        <v>994.56000000000006</v>
      </c>
      <c r="AK66" s="27">
        <v>888</v>
      </c>
      <c r="AL66" s="28"/>
    </row>
    <row r="67" spans="1:38" ht="63.75" customHeight="1">
      <c r="A67" s="88">
        <v>2022</v>
      </c>
      <c r="B67" s="88">
        <v>334</v>
      </c>
      <c r="C67" s="89" t="s">
        <v>77</v>
      </c>
      <c r="D67" s="89" t="s">
        <v>78</v>
      </c>
      <c r="E67" s="89" t="s">
        <v>79</v>
      </c>
      <c r="F67" s="89" t="s">
        <v>80</v>
      </c>
      <c r="G67" s="89" t="s">
        <v>19</v>
      </c>
      <c r="H67" s="89" t="s">
        <v>20</v>
      </c>
      <c r="I67" s="89" t="s">
        <v>19</v>
      </c>
      <c r="J67" s="90" t="s">
        <v>115</v>
      </c>
      <c r="K67" s="88">
        <v>530819</v>
      </c>
      <c r="L67" s="89" t="s">
        <v>81</v>
      </c>
      <c r="M67" s="89" t="s">
        <v>33</v>
      </c>
      <c r="N67" s="89" t="s">
        <v>78</v>
      </c>
      <c r="O67" s="91" t="s">
        <v>78</v>
      </c>
      <c r="P67" s="70" t="s">
        <v>357</v>
      </c>
      <c r="Q67" s="71" t="s">
        <v>29</v>
      </c>
      <c r="R67" s="24" t="s">
        <v>311</v>
      </c>
      <c r="S67" s="71">
        <v>1</v>
      </c>
      <c r="T67" s="71" t="s">
        <v>108</v>
      </c>
      <c r="U67" s="72">
        <v>144.48000000000002</v>
      </c>
      <c r="V67" s="72">
        <v>129</v>
      </c>
      <c r="W67" s="71"/>
      <c r="X67" s="71"/>
      <c r="Y67" s="71" t="s">
        <v>22</v>
      </c>
      <c r="Z67" s="71" t="s">
        <v>23</v>
      </c>
      <c r="AA67" s="71" t="s">
        <v>24</v>
      </c>
      <c r="AB67" s="88" t="s">
        <v>109</v>
      </c>
      <c r="AC67" s="71" t="s">
        <v>24</v>
      </c>
      <c r="AD67" s="71" t="s">
        <v>110</v>
      </c>
      <c r="AE67" s="71" t="s">
        <v>110</v>
      </c>
      <c r="AF67" s="71" t="s">
        <v>111</v>
      </c>
      <c r="AG67" s="73" t="s">
        <v>25</v>
      </c>
      <c r="AH67" s="25">
        <v>2408</v>
      </c>
      <c r="AI67" s="26" t="s">
        <v>309</v>
      </c>
      <c r="AJ67" s="59">
        <v>144.48000000000002</v>
      </c>
      <c r="AK67" s="27">
        <v>129</v>
      </c>
      <c r="AL67" s="28"/>
    </row>
    <row r="68" spans="1:38" ht="63.75" customHeight="1">
      <c r="A68" s="88">
        <v>2022</v>
      </c>
      <c r="B68" s="88">
        <v>334</v>
      </c>
      <c r="C68" s="89" t="s">
        <v>77</v>
      </c>
      <c r="D68" s="89" t="s">
        <v>78</v>
      </c>
      <c r="E68" s="89" t="s">
        <v>79</v>
      </c>
      <c r="F68" s="89" t="s">
        <v>80</v>
      </c>
      <c r="G68" s="89" t="s">
        <v>19</v>
      </c>
      <c r="H68" s="89" t="s">
        <v>20</v>
      </c>
      <c r="I68" s="89" t="s">
        <v>19</v>
      </c>
      <c r="J68" s="90" t="s">
        <v>115</v>
      </c>
      <c r="K68" s="88">
        <v>531403</v>
      </c>
      <c r="L68" s="89" t="s">
        <v>81</v>
      </c>
      <c r="M68" s="89" t="s">
        <v>33</v>
      </c>
      <c r="N68" s="89" t="s">
        <v>78</v>
      </c>
      <c r="O68" s="91" t="s">
        <v>78</v>
      </c>
      <c r="P68" s="74" t="s">
        <v>358</v>
      </c>
      <c r="Q68" s="71" t="s">
        <v>29</v>
      </c>
      <c r="R68" s="24" t="s">
        <v>359</v>
      </c>
      <c r="S68" s="71">
        <v>1</v>
      </c>
      <c r="T68" s="71" t="s">
        <v>108</v>
      </c>
      <c r="U68" s="72">
        <v>2484.5856000000003</v>
      </c>
      <c r="V68" s="72">
        <v>2218.38</v>
      </c>
      <c r="W68" s="71"/>
      <c r="X68" s="71"/>
      <c r="Y68" s="71" t="s">
        <v>22</v>
      </c>
      <c r="Z68" s="71" t="s">
        <v>23</v>
      </c>
      <c r="AA68" s="71" t="s">
        <v>94</v>
      </c>
      <c r="AB68" s="88" t="s">
        <v>95</v>
      </c>
      <c r="AC68" s="71" t="s">
        <v>24</v>
      </c>
      <c r="AD68" s="71" t="s">
        <v>110</v>
      </c>
      <c r="AE68" s="71" t="s">
        <v>110</v>
      </c>
      <c r="AF68" s="71" t="s">
        <v>111</v>
      </c>
      <c r="AG68" s="73" t="s">
        <v>25</v>
      </c>
      <c r="AH68" s="25">
        <v>2411</v>
      </c>
      <c r="AI68" s="26" t="s">
        <v>312</v>
      </c>
      <c r="AJ68" s="59">
        <v>2485.0111999999999</v>
      </c>
      <c r="AK68" s="27">
        <v>2218.38</v>
      </c>
      <c r="AL68" s="60" t="s">
        <v>370</v>
      </c>
    </row>
    <row r="69" spans="1:38" ht="63.75" customHeight="1">
      <c r="A69" s="88">
        <v>2022</v>
      </c>
      <c r="B69" s="88">
        <v>334</v>
      </c>
      <c r="C69" s="89" t="s">
        <v>77</v>
      </c>
      <c r="D69" s="89" t="s">
        <v>78</v>
      </c>
      <c r="E69" s="89" t="s">
        <v>79</v>
      </c>
      <c r="F69" s="89" t="s">
        <v>80</v>
      </c>
      <c r="G69" s="89" t="s">
        <v>19</v>
      </c>
      <c r="H69" s="89" t="s">
        <v>20</v>
      </c>
      <c r="I69" s="89" t="s">
        <v>19</v>
      </c>
      <c r="J69" s="90" t="s">
        <v>115</v>
      </c>
      <c r="K69" s="88">
        <v>530404</v>
      </c>
      <c r="L69" s="89" t="s">
        <v>81</v>
      </c>
      <c r="M69" s="89" t="s">
        <v>33</v>
      </c>
      <c r="N69" s="89" t="s">
        <v>78</v>
      </c>
      <c r="O69" s="91" t="s">
        <v>78</v>
      </c>
      <c r="P69" s="70" t="s">
        <v>58</v>
      </c>
      <c r="Q69" s="71" t="s">
        <v>21</v>
      </c>
      <c r="R69" s="24" t="s">
        <v>232</v>
      </c>
      <c r="S69" s="71">
        <v>1</v>
      </c>
      <c r="T69" s="71" t="s">
        <v>108</v>
      </c>
      <c r="U69" s="72">
        <v>3612.0000000000005</v>
      </c>
      <c r="V69" s="72">
        <v>3225</v>
      </c>
      <c r="W69" s="71"/>
      <c r="X69" s="71"/>
      <c r="Y69" s="71" t="s">
        <v>22</v>
      </c>
      <c r="Z69" s="71" t="s">
        <v>23</v>
      </c>
      <c r="AA69" s="71" t="s">
        <v>24</v>
      </c>
      <c r="AB69" s="88" t="s">
        <v>109</v>
      </c>
      <c r="AC69" s="71" t="s">
        <v>24</v>
      </c>
      <c r="AD69" s="71" t="s">
        <v>110</v>
      </c>
      <c r="AE69" s="71" t="s">
        <v>110</v>
      </c>
      <c r="AF69" s="71" t="s">
        <v>111</v>
      </c>
      <c r="AG69" s="73" t="s">
        <v>25</v>
      </c>
      <c r="AH69" s="25">
        <v>2478</v>
      </c>
      <c r="AI69" s="26" t="s">
        <v>314</v>
      </c>
      <c r="AJ69" s="59">
        <v>3612</v>
      </c>
      <c r="AK69" s="27">
        <v>3225</v>
      </c>
      <c r="AL69" s="28"/>
    </row>
    <row r="70" spans="1:38" ht="63.75" customHeight="1">
      <c r="A70" s="88">
        <v>2022</v>
      </c>
      <c r="B70" s="88">
        <v>334</v>
      </c>
      <c r="C70" s="89" t="s">
        <v>77</v>
      </c>
      <c r="D70" s="89" t="s">
        <v>78</v>
      </c>
      <c r="E70" s="89" t="s">
        <v>79</v>
      </c>
      <c r="F70" s="89" t="s">
        <v>80</v>
      </c>
      <c r="G70" s="89" t="s">
        <v>19</v>
      </c>
      <c r="H70" s="89" t="s">
        <v>20</v>
      </c>
      <c r="I70" s="89" t="s">
        <v>19</v>
      </c>
      <c r="J70" s="90" t="s">
        <v>115</v>
      </c>
      <c r="K70" s="88">
        <v>530804</v>
      </c>
      <c r="L70" s="89" t="s">
        <v>81</v>
      </c>
      <c r="M70" s="89" t="s">
        <v>33</v>
      </c>
      <c r="N70" s="89" t="s">
        <v>78</v>
      </c>
      <c r="O70" s="91" t="s">
        <v>78</v>
      </c>
      <c r="P70" s="74" t="s">
        <v>97</v>
      </c>
      <c r="Q70" s="71" t="s">
        <v>29</v>
      </c>
      <c r="R70" s="24" t="s">
        <v>352</v>
      </c>
      <c r="S70" s="71">
        <v>1</v>
      </c>
      <c r="T70" s="71" t="s">
        <v>108</v>
      </c>
      <c r="U70" s="72">
        <v>386.40000000000003</v>
      </c>
      <c r="V70" s="72">
        <v>345</v>
      </c>
      <c r="W70" s="71"/>
      <c r="X70" s="71"/>
      <c r="Y70" s="71" t="s">
        <v>22</v>
      </c>
      <c r="Z70" s="71" t="s">
        <v>23</v>
      </c>
      <c r="AA70" s="71" t="s">
        <v>24</v>
      </c>
      <c r="AB70" s="88" t="s">
        <v>109</v>
      </c>
      <c r="AC70" s="71" t="s">
        <v>24</v>
      </c>
      <c r="AD70" s="71" t="s">
        <v>110</v>
      </c>
      <c r="AE70" s="71" t="s">
        <v>110</v>
      </c>
      <c r="AF70" s="71" t="s">
        <v>111</v>
      </c>
      <c r="AG70" s="73" t="s">
        <v>25</v>
      </c>
      <c r="AH70" s="25">
        <v>2496</v>
      </c>
      <c r="AI70" s="26" t="s">
        <v>316</v>
      </c>
      <c r="AJ70" s="59">
        <v>386.4</v>
      </c>
      <c r="AK70" s="27">
        <v>345</v>
      </c>
      <c r="AL70" s="28" t="s">
        <v>363</v>
      </c>
    </row>
    <row r="71" spans="1:38" ht="63.75" customHeight="1">
      <c r="A71" s="88">
        <v>2022</v>
      </c>
      <c r="B71" s="88">
        <v>334</v>
      </c>
      <c r="C71" s="89" t="s">
        <v>77</v>
      </c>
      <c r="D71" s="89" t="s">
        <v>78</v>
      </c>
      <c r="E71" s="89" t="s">
        <v>79</v>
      </c>
      <c r="F71" s="89" t="s">
        <v>80</v>
      </c>
      <c r="G71" s="89" t="s">
        <v>19</v>
      </c>
      <c r="H71" s="89" t="s">
        <v>20</v>
      </c>
      <c r="I71" s="89" t="s">
        <v>19</v>
      </c>
      <c r="J71" s="90" t="s">
        <v>115</v>
      </c>
      <c r="K71" s="88">
        <v>530810</v>
      </c>
      <c r="L71" s="89" t="s">
        <v>81</v>
      </c>
      <c r="M71" s="89" t="s">
        <v>33</v>
      </c>
      <c r="N71" s="89" t="s">
        <v>78</v>
      </c>
      <c r="O71" s="91" t="s">
        <v>78</v>
      </c>
      <c r="P71" s="70" t="s">
        <v>355</v>
      </c>
      <c r="Q71" s="71" t="s">
        <v>29</v>
      </c>
      <c r="R71" s="24" t="s">
        <v>356</v>
      </c>
      <c r="S71" s="71">
        <v>1</v>
      </c>
      <c r="T71" s="71" t="s">
        <v>108</v>
      </c>
      <c r="U71" s="72">
        <v>3024.0000000000005</v>
      </c>
      <c r="V71" s="72">
        <v>2700</v>
      </c>
      <c r="W71" s="71"/>
      <c r="X71" s="71"/>
      <c r="Y71" s="71" t="s">
        <v>22</v>
      </c>
      <c r="Z71" s="71" t="s">
        <v>23</v>
      </c>
      <c r="AA71" s="71" t="s">
        <v>24</v>
      </c>
      <c r="AB71" s="88" t="s">
        <v>109</v>
      </c>
      <c r="AC71" s="71" t="s">
        <v>24</v>
      </c>
      <c r="AD71" s="71" t="s">
        <v>110</v>
      </c>
      <c r="AE71" s="71" t="s">
        <v>110</v>
      </c>
      <c r="AF71" s="71" t="s">
        <v>111</v>
      </c>
      <c r="AG71" s="73" t="s">
        <v>25</v>
      </c>
      <c r="AH71" s="25">
        <v>2498</v>
      </c>
      <c r="AI71" s="26" t="s">
        <v>318</v>
      </c>
      <c r="AJ71" s="59">
        <v>3024</v>
      </c>
      <c r="AK71" s="27">
        <v>2700</v>
      </c>
      <c r="AL71" s="28" t="s">
        <v>361</v>
      </c>
    </row>
    <row r="72" spans="1:38" ht="81.75" customHeight="1">
      <c r="A72" s="88">
        <v>2022</v>
      </c>
      <c r="B72" s="88">
        <v>334</v>
      </c>
      <c r="C72" s="89" t="s">
        <v>77</v>
      </c>
      <c r="D72" s="89" t="s">
        <v>78</v>
      </c>
      <c r="E72" s="89" t="s">
        <v>79</v>
      </c>
      <c r="F72" s="89" t="s">
        <v>80</v>
      </c>
      <c r="G72" s="89" t="s">
        <v>19</v>
      </c>
      <c r="H72" s="89" t="s">
        <v>20</v>
      </c>
      <c r="I72" s="89" t="s">
        <v>19</v>
      </c>
      <c r="J72" s="90" t="s">
        <v>115</v>
      </c>
      <c r="K72" s="88">
        <v>530402</v>
      </c>
      <c r="L72" s="89" t="s">
        <v>81</v>
      </c>
      <c r="M72" s="89" t="s">
        <v>33</v>
      </c>
      <c r="N72" s="89" t="s">
        <v>78</v>
      </c>
      <c r="O72" s="91" t="s">
        <v>78</v>
      </c>
      <c r="P72" s="70" t="s">
        <v>347</v>
      </c>
      <c r="Q72" s="71" t="s">
        <v>21</v>
      </c>
      <c r="R72" s="24" t="s">
        <v>322</v>
      </c>
      <c r="S72" s="71">
        <v>1</v>
      </c>
      <c r="T72" s="71" t="s">
        <v>108</v>
      </c>
      <c r="U72" s="72">
        <v>5353.6</v>
      </c>
      <c r="V72" s="72">
        <v>4780</v>
      </c>
      <c r="W72" s="71"/>
      <c r="X72" s="71"/>
      <c r="Y72" s="71" t="s">
        <v>22</v>
      </c>
      <c r="Z72" s="71" t="s">
        <v>23</v>
      </c>
      <c r="AA72" s="71" t="s">
        <v>24</v>
      </c>
      <c r="AB72" s="88" t="s">
        <v>109</v>
      </c>
      <c r="AC72" s="71" t="s">
        <v>24</v>
      </c>
      <c r="AD72" s="71" t="s">
        <v>110</v>
      </c>
      <c r="AE72" s="71" t="s">
        <v>110</v>
      </c>
      <c r="AF72" s="71" t="s">
        <v>111</v>
      </c>
      <c r="AG72" s="73" t="s">
        <v>25</v>
      </c>
      <c r="AH72" s="25">
        <v>2549</v>
      </c>
      <c r="AI72" s="26">
        <v>103</v>
      </c>
      <c r="AJ72" s="59">
        <v>5353.6</v>
      </c>
      <c r="AK72" s="27">
        <v>4780</v>
      </c>
      <c r="AL72" s="28" t="s">
        <v>361</v>
      </c>
    </row>
    <row r="73" spans="1:38" ht="63.75" customHeight="1">
      <c r="A73" s="88">
        <v>2022</v>
      </c>
      <c r="B73" s="88">
        <v>334</v>
      </c>
      <c r="C73" s="89" t="s">
        <v>77</v>
      </c>
      <c r="D73" s="89" t="s">
        <v>78</v>
      </c>
      <c r="E73" s="89" t="s">
        <v>79</v>
      </c>
      <c r="F73" s="89" t="s">
        <v>80</v>
      </c>
      <c r="G73" s="89" t="s">
        <v>19</v>
      </c>
      <c r="H73" s="89" t="s">
        <v>20</v>
      </c>
      <c r="I73" s="89" t="s">
        <v>19</v>
      </c>
      <c r="J73" s="90" t="s">
        <v>115</v>
      </c>
      <c r="K73" s="88">
        <v>530404</v>
      </c>
      <c r="L73" s="89" t="s">
        <v>81</v>
      </c>
      <c r="M73" s="89" t="s">
        <v>33</v>
      </c>
      <c r="N73" s="89" t="s">
        <v>78</v>
      </c>
      <c r="O73" s="91" t="s">
        <v>78</v>
      </c>
      <c r="P73" s="70" t="s">
        <v>185</v>
      </c>
      <c r="Q73" s="71" t="s">
        <v>21</v>
      </c>
      <c r="R73" s="24" t="s">
        <v>233</v>
      </c>
      <c r="S73" s="71">
        <v>1</v>
      </c>
      <c r="T73" s="71" t="s">
        <v>108</v>
      </c>
      <c r="U73" s="72">
        <v>784.00000000000011</v>
      </c>
      <c r="V73" s="72">
        <v>700</v>
      </c>
      <c r="W73" s="71"/>
      <c r="X73" s="71"/>
      <c r="Y73" s="71" t="s">
        <v>22</v>
      </c>
      <c r="Z73" s="71" t="s">
        <v>23</v>
      </c>
      <c r="AA73" s="71" t="s">
        <v>24</v>
      </c>
      <c r="AB73" s="88" t="s">
        <v>109</v>
      </c>
      <c r="AC73" s="71" t="s">
        <v>24</v>
      </c>
      <c r="AD73" s="71" t="s">
        <v>110</v>
      </c>
      <c r="AE73" s="71" t="s">
        <v>110</v>
      </c>
      <c r="AF73" s="71" t="s">
        <v>111</v>
      </c>
      <c r="AG73" s="73" t="s">
        <v>25</v>
      </c>
      <c r="AH73" s="25">
        <v>2550</v>
      </c>
      <c r="AI73" s="26">
        <v>104</v>
      </c>
      <c r="AJ73" s="59">
        <v>784</v>
      </c>
      <c r="AK73" s="27">
        <v>700</v>
      </c>
      <c r="AL73" s="28"/>
    </row>
    <row r="74" spans="1:38" ht="63.75" customHeight="1">
      <c r="A74" s="88">
        <v>2022</v>
      </c>
      <c r="B74" s="88">
        <v>334</v>
      </c>
      <c r="C74" s="89" t="s">
        <v>77</v>
      </c>
      <c r="D74" s="89" t="s">
        <v>78</v>
      </c>
      <c r="E74" s="89" t="s">
        <v>79</v>
      </c>
      <c r="F74" s="89" t="s">
        <v>80</v>
      </c>
      <c r="G74" s="89" t="s">
        <v>19</v>
      </c>
      <c r="H74" s="89" t="s">
        <v>20</v>
      </c>
      <c r="I74" s="89" t="s">
        <v>19</v>
      </c>
      <c r="J74" s="90" t="s">
        <v>115</v>
      </c>
      <c r="K74" s="88">
        <v>530804</v>
      </c>
      <c r="L74" s="89" t="s">
        <v>81</v>
      </c>
      <c r="M74" s="89" t="s">
        <v>33</v>
      </c>
      <c r="N74" s="89" t="s">
        <v>78</v>
      </c>
      <c r="O74" s="91" t="s">
        <v>78</v>
      </c>
      <c r="P74" s="70" t="s">
        <v>97</v>
      </c>
      <c r="Q74" s="71" t="s">
        <v>29</v>
      </c>
      <c r="R74" s="24" t="s">
        <v>163</v>
      </c>
      <c r="S74" s="71">
        <v>1</v>
      </c>
      <c r="T74" s="71" t="s">
        <v>108</v>
      </c>
      <c r="U74" s="72">
        <v>1398.0288</v>
      </c>
      <c r="V74" s="72">
        <v>1248.24</v>
      </c>
      <c r="W74" s="71"/>
      <c r="X74" s="71"/>
      <c r="Y74" s="71" t="s">
        <v>22</v>
      </c>
      <c r="Z74" s="71" t="s">
        <v>23</v>
      </c>
      <c r="AA74" s="71" t="s">
        <v>24</v>
      </c>
      <c r="AB74" s="88" t="s">
        <v>109</v>
      </c>
      <c r="AC74" s="71" t="s">
        <v>24</v>
      </c>
      <c r="AD74" s="71" t="s">
        <v>110</v>
      </c>
      <c r="AE74" s="71" t="s">
        <v>110</v>
      </c>
      <c r="AF74" s="71" t="s">
        <v>111</v>
      </c>
      <c r="AG74" s="73" t="s">
        <v>25</v>
      </c>
      <c r="AH74" s="25">
        <v>2551</v>
      </c>
      <c r="AI74" s="26">
        <v>105</v>
      </c>
      <c r="AJ74" s="59">
        <v>1398.03</v>
      </c>
      <c r="AK74" s="27">
        <v>1248.24</v>
      </c>
      <c r="AL74" s="28" t="s">
        <v>362</v>
      </c>
    </row>
    <row r="75" spans="1:38" ht="63.75" customHeight="1">
      <c r="A75" s="88">
        <v>2022</v>
      </c>
      <c r="B75" s="88">
        <v>334</v>
      </c>
      <c r="C75" s="89" t="s">
        <v>77</v>
      </c>
      <c r="D75" s="89" t="s">
        <v>78</v>
      </c>
      <c r="E75" s="89" t="s">
        <v>79</v>
      </c>
      <c r="F75" s="89" t="s">
        <v>80</v>
      </c>
      <c r="G75" s="89" t="s">
        <v>19</v>
      </c>
      <c r="H75" s="89" t="s">
        <v>20</v>
      </c>
      <c r="I75" s="89" t="s">
        <v>19</v>
      </c>
      <c r="J75" s="90" t="s">
        <v>115</v>
      </c>
      <c r="K75" s="88">
        <v>530805</v>
      </c>
      <c r="L75" s="89" t="s">
        <v>81</v>
      </c>
      <c r="M75" s="89" t="s">
        <v>33</v>
      </c>
      <c r="N75" s="89" t="s">
        <v>78</v>
      </c>
      <c r="O75" s="91" t="s">
        <v>78</v>
      </c>
      <c r="P75" s="70" t="s">
        <v>354</v>
      </c>
      <c r="Q75" s="71" t="s">
        <v>29</v>
      </c>
      <c r="R75" s="24" t="s">
        <v>163</v>
      </c>
      <c r="S75" s="71">
        <v>1</v>
      </c>
      <c r="T75" s="71" t="s">
        <v>108</v>
      </c>
      <c r="U75" s="72">
        <v>794.21440000000007</v>
      </c>
      <c r="V75" s="72">
        <v>709.12</v>
      </c>
      <c r="W75" s="71"/>
      <c r="X75" s="71"/>
      <c r="Y75" s="71" t="s">
        <v>22</v>
      </c>
      <c r="Z75" s="71" t="s">
        <v>23</v>
      </c>
      <c r="AA75" s="71" t="s">
        <v>24</v>
      </c>
      <c r="AB75" s="88" t="s">
        <v>109</v>
      </c>
      <c r="AC75" s="71" t="s">
        <v>24</v>
      </c>
      <c r="AD75" s="71" t="s">
        <v>110</v>
      </c>
      <c r="AE75" s="71" t="s">
        <v>110</v>
      </c>
      <c r="AF75" s="71" t="s">
        <v>111</v>
      </c>
      <c r="AG75" s="73" t="s">
        <v>25</v>
      </c>
      <c r="AH75" s="25">
        <v>2551</v>
      </c>
      <c r="AI75" s="26">
        <v>105</v>
      </c>
      <c r="AJ75" s="59">
        <v>794.21</v>
      </c>
      <c r="AK75" s="27">
        <v>709.12</v>
      </c>
      <c r="AL75" s="28" t="s">
        <v>362</v>
      </c>
    </row>
    <row r="76" spans="1:38" ht="63.75" customHeight="1">
      <c r="A76" s="88">
        <v>2022</v>
      </c>
      <c r="B76" s="88">
        <v>334</v>
      </c>
      <c r="C76" s="89" t="s">
        <v>77</v>
      </c>
      <c r="D76" s="89" t="s">
        <v>78</v>
      </c>
      <c r="E76" s="89" t="s">
        <v>79</v>
      </c>
      <c r="F76" s="89" t="s">
        <v>80</v>
      </c>
      <c r="G76" s="89" t="s">
        <v>19</v>
      </c>
      <c r="H76" s="89" t="s">
        <v>20</v>
      </c>
      <c r="I76" s="89" t="s">
        <v>19</v>
      </c>
      <c r="J76" s="90" t="s">
        <v>115</v>
      </c>
      <c r="K76" s="88">
        <v>530803</v>
      </c>
      <c r="L76" s="89" t="s">
        <v>81</v>
      </c>
      <c r="M76" s="89" t="s">
        <v>33</v>
      </c>
      <c r="N76" s="89" t="s">
        <v>78</v>
      </c>
      <c r="O76" s="91" t="s">
        <v>78</v>
      </c>
      <c r="P76" s="70" t="s">
        <v>114</v>
      </c>
      <c r="Q76" s="71" t="s">
        <v>29</v>
      </c>
      <c r="R76" s="24" t="s">
        <v>237</v>
      </c>
      <c r="S76" s="71">
        <v>1</v>
      </c>
      <c r="T76" s="71" t="s">
        <v>108</v>
      </c>
      <c r="U76" s="72">
        <v>5083.4112000000005</v>
      </c>
      <c r="V76" s="72">
        <v>4538.76</v>
      </c>
      <c r="W76" s="71"/>
      <c r="X76" s="71"/>
      <c r="Y76" s="71" t="s">
        <v>22</v>
      </c>
      <c r="Z76" s="71" t="s">
        <v>23</v>
      </c>
      <c r="AA76" s="71" t="s">
        <v>24</v>
      </c>
      <c r="AB76" s="88" t="s">
        <v>109</v>
      </c>
      <c r="AC76" s="71" t="s">
        <v>24</v>
      </c>
      <c r="AD76" s="71" t="s">
        <v>110</v>
      </c>
      <c r="AE76" s="71" t="s">
        <v>110</v>
      </c>
      <c r="AF76" s="71" t="s">
        <v>111</v>
      </c>
      <c r="AG76" s="73" t="s">
        <v>25</v>
      </c>
      <c r="AH76" s="25">
        <v>2687</v>
      </c>
      <c r="AI76" s="26" t="s">
        <v>325</v>
      </c>
      <c r="AJ76" s="59">
        <v>5082.8999999999996</v>
      </c>
      <c r="AK76" s="27">
        <v>4538.3</v>
      </c>
      <c r="AL76" s="28"/>
    </row>
    <row r="77" spans="1:38" ht="63.75" customHeight="1">
      <c r="A77" s="88">
        <v>2022</v>
      </c>
      <c r="B77" s="88">
        <v>334</v>
      </c>
      <c r="C77" s="89" t="s">
        <v>77</v>
      </c>
      <c r="D77" s="89" t="s">
        <v>78</v>
      </c>
      <c r="E77" s="89" t="s">
        <v>79</v>
      </c>
      <c r="F77" s="89" t="s">
        <v>80</v>
      </c>
      <c r="G77" s="89" t="s">
        <v>19</v>
      </c>
      <c r="H77" s="89" t="s">
        <v>20</v>
      </c>
      <c r="I77" s="89" t="s">
        <v>19</v>
      </c>
      <c r="J77" s="90" t="s">
        <v>115</v>
      </c>
      <c r="K77" s="88">
        <v>530204</v>
      </c>
      <c r="L77" s="89" t="s">
        <v>81</v>
      </c>
      <c r="M77" s="89" t="s">
        <v>33</v>
      </c>
      <c r="N77" s="89" t="s">
        <v>78</v>
      </c>
      <c r="O77" s="91" t="s">
        <v>78</v>
      </c>
      <c r="P77" s="70" t="s">
        <v>346</v>
      </c>
      <c r="Q77" s="71" t="s">
        <v>21</v>
      </c>
      <c r="R77" s="24" t="s">
        <v>327</v>
      </c>
      <c r="S77" s="71">
        <v>1</v>
      </c>
      <c r="T77" s="71" t="s">
        <v>108</v>
      </c>
      <c r="U77" s="72">
        <v>5600.0000000000009</v>
      </c>
      <c r="V77" s="72">
        <v>5000</v>
      </c>
      <c r="W77" s="71"/>
      <c r="X77" s="71"/>
      <c r="Y77" s="71" t="s">
        <v>22</v>
      </c>
      <c r="Z77" s="71" t="s">
        <v>23</v>
      </c>
      <c r="AA77" s="71" t="s">
        <v>24</v>
      </c>
      <c r="AB77" s="88" t="s">
        <v>109</v>
      </c>
      <c r="AC77" s="71" t="s">
        <v>24</v>
      </c>
      <c r="AD77" s="71" t="s">
        <v>110</v>
      </c>
      <c r="AE77" s="71" t="s">
        <v>110</v>
      </c>
      <c r="AF77" s="71" t="s">
        <v>111</v>
      </c>
      <c r="AG77" s="73" t="s">
        <v>25</v>
      </c>
      <c r="AH77" s="25">
        <v>2694</v>
      </c>
      <c r="AI77" s="26">
        <v>116</v>
      </c>
      <c r="AJ77" s="59">
        <v>4256</v>
      </c>
      <c r="AK77" s="27">
        <v>3800</v>
      </c>
      <c r="AL77" s="28" t="s">
        <v>360</v>
      </c>
    </row>
    <row r="78" spans="1:38" ht="63.75" customHeight="1">
      <c r="A78" s="88">
        <v>2022</v>
      </c>
      <c r="B78" s="88">
        <v>334</v>
      </c>
      <c r="C78" s="89" t="s">
        <v>77</v>
      </c>
      <c r="D78" s="89" t="s">
        <v>78</v>
      </c>
      <c r="E78" s="89" t="s">
        <v>79</v>
      </c>
      <c r="F78" s="89" t="s">
        <v>80</v>
      </c>
      <c r="G78" s="89" t="s">
        <v>19</v>
      </c>
      <c r="H78" s="89" t="s">
        <v>20</v>
      </c>
      <c r="I78" s="89" t="s">
        <v>19</v>
      </c>
      <c r="J78" s="90" t="s">
        <v>115</v>
      </c>
      <c r="K78" s="88">
        <v>530202</v>
      </c>
      <c r="L78" s="89" t="s">
        <v>81</v>
      </c>
      <c r="M78" s="89" t="s">
        <v>33</v>
      </c>
      <c r="N78" s="89" t="s">
        <v>78</v>
      </c>
      <c r="O78" s="91" t="s">
        <v>78</v>
      </c>
      <c r="P78" s="74" t="s">
        <v>344</v>
      </c>
      <c r="Q78" s="71" t="s">
        <v>21</v>
      </c>
      <c r="R78" s="24" t="s">
        <v>345</v>
      </c>
      <c r="S78" s="71">
        <v>1</v>
      </c>
      <c r="T78" s="71" t="s">
        <v>108</v>
      </c>
      <c r="U78" s="72">
        <v>448.00000000000006</v>
      </c>
      <c r="V78" s="72">
        <v>400</v>
      </c>
      <c r="W78" s="71"/>
      <c r="X78" s="71"/>
      <c r="Y78" s="71" t="s">
        <v>22</v>
      </c>
      <c r="Z78" s="71" t="s">
        <v>23</v>
      </c>
      <c r="AA78" s="71" t="s">
        <v>24</v>
      </c>
      <c r="AB78" s="88" t="s">
        <v>109</v>
      </c>
      <c r="AC78" s="71" t="s">
        <v>24</v>
      </c>
      <c r="AD78" s="71" t="s">
        <v>110</v>
      </c>
      <c r="AE78" s="71" t="s">
        <v>110</v>
      </c>
      <c r="AF78" s="71" t="s">
        <v>111</v>
      </c>
      <c r="AG78" s="73" t="s">
        <v>25</v>
      </c>
      <c r="AH78" s="25">
        <v>2696</v>
      </c>
      <c r="AI78" s="26">
        <v>117</v>
      </c>
      <c r="AJ78" s="59">
        <v>400</v>
      </c>
      <c r="AK78" s="27">
        <v>400</v>
      </c>
      <c r="AL78" s="60"/>
    </row>
    <row r="79" spans="1:38" ht="63.75" customHeight="1">
      <c r="A79" s="88">
        <v>2022</v>
      </c>
      <c r="B79" s="88">
        <v>334</v>
      </c>
      <c r="C79" s="89" t="s">
        <v>77</v>
      </c>
      <c r="D79" s="89" t="s">
        <v>78</v>
      </c>
      <c r="E79" s="89" t="s">
        <v>79</v>
      </c>
      <c r="F79" s="89" t="s">
        <v>80</v>
      </c>
      <c r="G79" s="89" t="s">
        <v>19</v>
      </c>
      <c r="H79" s="89" t="s">
        <v>20</v>
      </c>
      <c r="I79" s="89" t="s">
        <v>19</v>
      </c>
      <c r="J79" s="90" t="s">
        <v>115</v>
      </c>
      <c r="K79" s="88">
        <v>530801</v>
      </c>
      <c r="L79" s="89" t="s">
        <v>81</v>
      </c>
      <c r="M79" s="89" t="s">
        <v>33</v>
      </c>
      <c r="N79" s="89" t="s">
        <v>78</v>
      </c>
      <c r="O79" s="91" t="s">
        <v>78</v>
      </c>
      <c r="P79" s="74" t="s">
        <v>124</v>
      </c>
      <c r="Q79" s="71" t="s">
        <v>29</v>
      </c>
      <c r="R79" s="24" t="s">
        <v>125</v>
      </c>
      <c r="S79" s="71">
        <v>1</v>
      </c>
      <c r="T79" s="71" t="s">
        <v>108</v>
      </c>
      <c r="U79" s="72">
        <v>400</v>
      </c>
      <c r="V79" s="72">
        <v>400</v>
      </c>
      <c r="W79" s="71"/>
      <c r="X79" s="71"/>
      <c r="Y79" s="71" t="s">
        <v>22</v>
      </c>
      <c r="Z79" s="71" t="s">
        <v>23</v>
      </c>
      <c r="AA79" s="71" t="s">
        <v>24</v>
      </c>
      <c r="AB79" s="88" t="s">
        <v>109</v>
      </c>
      <c r="AC79" s="71" t="s">
        <v>24</v>
      </c>
      <c r="AD79" s="71" t="s">
        <v>110</v>
      </c>
      <c r="AE79" s="71" t="s">
        <v>110</v>
      </c>
      <c r="AF79" s="71" t="s">
        <v>111</v>
      </c>
      <c r="AG79" s="73" t="s">
        <v>25</v>
      </c>
      <c r="AH79" s="25">
        <v>2750</v>
      </c>
      <c r="AI79" s="26">
        <v>119</v>
      </c>
      <c r="AJ79" s="59">
        <v>400</v>
      </c>
      <c r="AK79" s="27">
        <v>400</v>
      </c>
      <c r="AL79" s="28" t="s">
        <v>363</v>
      </c>
    </row>
    <row r="80" spans="1:38" ht="63.75" customHeight="1">
      <c r="A80" s="88">
        <v>2022</v>
      </c>
      <c r="B80" s="88">
        <v>334</v>
      </c>
      <c r="C80" s="89" t="s">
        <v>77</v>
      </c>
      <c r="D80" s="89" t="s">
        <v>78</v>
      </c>
      <c r="E80" s="89" t="s">
        <v>79</v>
      </c>
      <c r="F80" s="89" t="s">
        <v>80</v>
      </c>
      <c r="G80" s="89" t="s">
        <v>19</v>
      </c>
      <c r="H80" s="89" t="s">
        <v>20</v>
      </c>
      <c r="I80" s="89" t="s">
        <v>19</v>
      </c>
      <c r="J80" s="90" t="s">
        <v>115</v>
      </c>
      <c r="K80" s="88">
        <v>530404</v>
      </c>
      <c r="L80" s="89" t="s">
        <v>81</v>
      </c>
      <c r="M80" s="89" t="s">
        <v>33</v>
      </c>
      <c r="N80" s="89" t="s">
        <v>78</v>
      </c>
      <c r="O80" s="91" t="s">
        <v>78</v>
      </c>
      <c r="P80" s="70" t="s">
        <v>349</v>
      </c>
      <c r="Q80" s="71" t="s">
        <v>21</v>
      </c>
      <c r="R80" s="24" t="s">
        <v>350</v>
      </c>
      <c r="S80" s="71">
        <v>1</v>
      </c>
      <c r="T80" s="71" t="s">
        <v>108</v>
      </c>
      <c r="U80" s="72">
        <v>312.52480000000003</v>
      </c>
      <c r="V80" s="72">
        <v>279.04000000000002</v>
      </c>
      <c r="W80" s="71"/>
      <c r="X80" s="71"/>
      <c r="Y80" s="71" t="s">
        <v>22</v>
      </c>
      <c r="Z80" s="71" t="s">
        <v>23</v>
      </c>
      <c r="AA80" s="71" t="s">
        <v>24</v>
      </c>
      <c r="AB80" s="88" t="s">
        <v>109</v>
      </c>
      <c r="AC80" s="71" t="s">
        <v>24</v>
      </c>
      <c r="AD80" s="71" t="s">
        <v>110</v>
      </c>
      <c r="AE80" s="71" t="s">
        <v>110</v>
      </c>
      <c r="AF80" s="71" t="s">
        <v>111</v>
      </c>
      <c r="AG80" s="73" t="s">
        <v>25</v>
      </c>
      <c r="AH80" s="25">
        <v>2751</v>
      </c>
      <c r="AI80" s="26">
        <v>120</v>
      </c>
      <c r="AJ80" s="59">
        <v>260</v>
      </c>
      <c r="AK80" s="27">
        <v>260</v>
      </c>
      <c r="AL80" s="28" t="s">
        <v>363</v>
      </c>
    </row>
    <row r="81" spans="1:38" ht="63.75" customHeight="1">
      <c r="A81" s="88">
        <v>2022</v>
      </c>
      <c r="B81" s="88">
        <v>334</v>
      </c>
      <c r="C81" s="89" t="s">
        <v>77</v>
      </c>
      <c r="D81" s="89" t="s">
        <v>78</v>
      </c>
      <c r="E81" s="89" t="s">
        <v>79</v>
      </c>
      <c r="F81" s="89" t="s">
        <v>80</v>
      </c>
      <c r="G81" s="89" t="s">
        <v>19</v>
      </c>
      <c r="H81" s="89" t="s">
        <v>20</v>
      </c>
      <c r="I81" s="89" t="s">
        <v>19</v>
      </c>
      <c r="J81" s="90" t="s">
        <v>115</v>
      </c>
      <c r="K81" s="88">
        <v>530403</v>
      </c>
      <c r="L81" s="89" t="s">
        <v>81</v>
      </c>
      <c r="M81" s="89" t="s">
        <v>33</v>
      </c>
      <c r="N81" s="89" t="s">
        <v>78</v>
      </c>
      <c r="O81" s="91" t="s">
        <v>78</v>
      </c>
      <c r="P81" s="70">
        <v>881900011</v>
      </c>
      <c r="Q81" s="71" t="s">
        <v>21</v>
      </c>
      <c r="R81" s="24" t="s">
        <v>348</v>
      </c>
      <c r="S81" s="71">
        <v>1</v>
      </c>
      <c r="T81" s="71" t="s">
        <v>108</v>
      </c>
      <c r="U81" s="72">
        <v>2192.7360000000003</v>
      </c>
      <c r="V81" s="72">
        <v>1957.8</v>
      </c>
      <c r="W81" s="71"/>
      <c r="X81" s="71"/>
      <c r="Y81" s="71" t="s">
        <v>22</v>
      </c>
      <c r="Z81" s="71" t="s">
        <v>23</v>
      </c>
      <c r="AA81" s="71" t="s">
        <v>24</v>
      </c>
      <c r="AB81" s="88" t="s">
        <v>109</v>
      </c>
      <c r="AC81" s="71" t="s">
        <v>24</v>
      </c>
      <c r="AD81" s="71" t="s">
        <v>110</v>
      </c>
      <c r="AE81" s="71" t="s">
        <v>110</v>
      </c>
      <c r="AF81" s="71" t="s">
        <v>111</v>
      </c>
      <c r="AG81" s="73" t="s">
        <v>25</v>
      </c>
      <c r="AH81" s="25"/>
      <c r="AI81" s="26"/>
      <c r="AJ81" s="59"/>
      <c r="AK81" s="27"/>
      <c r="AL81" s="28" t="s">
        <v>362</v>
      </c>
    </row>
    <row r="82" spans="1:38" ht="8.25" customHeight="1">
      <c r="A82" s="61"/>
      <c r="B82" s="61"/>
      <c r="C82" s="61"/>
      <c r="D82" s="61"/>
      <c r="E82" s="61"/>
      <c r="F82" s="61"/>
      <c r="G82" s="61"/>
      <c r="H82" s="61"/>
      <c r="I82" s="61"/>
      <c r="J82" s="61"/>
      <c r="K82" s="61"/>
      <c r="L82" s="61"/>
      <c r="M82" s="61"/>
      <c r="N82" s="61"/>
      <c r="O82" s="61"/>
      <c r="P82" s="61"/>
      <c r="Q82" s="61"/>
      <c r="R82" s="61"/>
      <c r="S82" s="61"/>
      <c r="T82" s="61"/>
      <c r="U82" s="61"/>
      <c r="V82" s="61"/>
      <c r="W82" s="61"/>
      <c r="X82" s="61"/>
      <c r="Y82" s="61"/>
      <c r="Z82" s="61"/>
      <c r="AA82" s="61"/>
      <c r="AB82" s="61"/>
      <c r="AC82" s="61"/>
      <c r="AD82" s="61"/>
      <c r="AE82" s="61"/>
      <c r="AF82" s="61"/>
      <c r="AG82" s="61"/>
      <c r="AH82" s="61"/>
      <c r="AI82" s="61"/>
      <c r="AJ82" s="61"/>
      <c r="AK82" s="61"/>
      <c r="AL82" s="61"/>
    </row>
    <row r="83" spans="1:38" ht="46.5" customHeight="1">
      <c r="A83" s="29"/>
      <c r="B83" s="29"/>
      <c r="C83" s="29"/>
      <c r="D83" s="29"/>
      <c r="E83" s="29"/>
      <c r="F83" s="29"/>
      <c r="G83" s="29"/>
      <c r="H83" s="29"/>
      <c r="I83" s="29"/>
      <c r="J83" s="30"/>
      <c r="K83" s="29"/>
      <c r="L83" s="29"/>
      <c r="M83" s="29"/>
      <c r="N83" s="29"/>
      <c r="O83" s="29"/>
      <c r="P83" s="29"/>
      <c r="Q83" s="29"/>
      <c r="R83" s="29"/>
      <c r="S83" s="29"/>
      <c r="T83" s="135" t="s">
        <v>82</v>
      </c>
      <c r="U83" s="32">
        <f>SUBTOTAL(9,U13:U82)</f>
        <v>156111.41200000001</v>
      </c>
      <c r="V83" s="32">
        <f>SUBTOTAL(9,V13:V82)</f>
        <v>139594.54999999999</v>
      </c>
      <c r="W83" s="33"/>
      <c r="X83" s="29"/>
      <c r="Y83" s="29"/>
      <c r="Z83" s="33"/>
      <c r="AA83" s="29"/>
      <c r="AB83" s="29"/>
      <c r="AC83" s="29"/>
      <c r="AD83" s="29"/>
      <c r="AE83" s="29"/>
      <c r="AF83" s="29"/>
      <c r="AG83" s="29"/>
      <c r="AH83" s="29"/>
      <c r="AI83" s="29"/>
      <c r="AJ83" s="32">
        <f>SUBTOTAL(9,AJ14:AJ82)</f>
        <v>152446.64559999999</v>
      </c>
      <c r="AK83" s="32">
        <f>SUBTOTAL(9,AK14:AK82)</f>
        <v>136417.25</v>
      </c>
      <c r="AL83" s="29"/>
    </row>
    <row r="84" spans="1:38" ht="16.5" customHeight="1">
      <c r="A84" s="29"/>
      <c r="B84" s="29"/>
      <c r="C84" s="29"/>
      <c r="D84" s="29"/>
      <c r="E84" s="29"/>
      <c r="F84" s="29"/>
      <c r="G84" s="29"/>
      <c r="H84" s="29"/>
      <c r="I84" s="29"/>
      <c r="J84" s="30"/>
      <c r="K84" s="61"/>
      <c r="L84" s="29"/>
      <c r="M84" s="29"/>
      <c r="N84" s="29"/>
      <c r="O84" s="29"/>
      <c r="P84" s="61"/>
      <c r="Q84" s="61"/>
      <c r="R84" s="29"/>
      <c r="S84" s="29"/>
      <c r="T84" s="31"/>
      <c r="U84" s="32"/>
      <c r="V84" s="33"/>
      <c r="W84" s="33"/>
      <c r="X84" s="29"/>
      <c r="Y84" s="29"/>
      <c r="Z84" s="33"/>
      <c r="AA84" s="32"/>
      <c r="AB84" s="29"/>
      <c r="AC84" s="29"/>
      <c r="AD84" s="29"/>
      <c r="AE84" s="29"/>
      <c r="AF84" s="29"/>
      <c r="AG84" s="29"/>
      <c r="AH84" s="29"/>
      <c r="AI84" s="29"/>
      <c r="AJ84" s="34"/>
      <c r="AK84" s="34"/>
      <c r="AL84" s="29"/>
    </row>
    <row r="85" spans="1:38">
      <c r="K85" s="61"/>
      <c r="R85" s="77"/>
      <c r="T85" s="75"/>
      <c r="U85" s="67"/>
      <c r="V85" s="67"/>
      <c r="W85" s="67"/>
      <c r="AH85" s="67"/>
      <c r="AI85" s="67"/>
      <c r="AJ85" s="67"/>
    </row>
    <row r="86" spans="1:38">
      <c r="K86" s="61"/>
      <c r="R86" s="77"/>
      <c r="T86" s="75"/>
      <c r="U86" s="67"/>
      <c r="V86" s="67"/>
      <c r="W86" s="67"/>
      <c r="AH86" s="67"/>
      <c r="AI86" s="67"/>
      <c r="AJ86" s="67"/>
    </row>
    <row r="87" spans="1:38">
      <c r="K87" s="61"/>
      <c r="P87" s="78"/>
      <c r="Q87" s="78"/>
      <c r="R87" s="78"/>
      <c r="T87" s="75"/>
      <c r="U87" s="67"/>
      <c r="V87" s="67"/>
      <c r="W87" s="67"/>
    </row>
    <row r="88" spans="1:38">
      <c r="K88" s="61"/>
      <c r="P88" s="78"/>
      <c r="Q88" s="78"/>
      <c r="R88" s="78"/>
      <c r="T88" s="75"/>
      <c r="U88" s="67"/>
      <c r="V88" s="67"/>
      <c r="W88" s="67"/>
    </row>
    <row r="89" spans="1:38">
      <c r="K89" s="61"/>
      <c r="R89" s="77"/>
      <c r="T89" s="75"/>
      <c r="U89" s="76"/>
      <c r="V89" s="76"/>
      <c r="W89" s="76"/>
    </row>
    <row r="90" spans="1:38">
      <c r="K90" s="61"/>
      <c r="R90" s="77"/>
      <c r="T90" s="75"/>
      <c r="U90" s="76"/>
      <c r="V90" s="76"/>
      <c r="W90" s="76"/>
    </row>
    <row r="91" spans="1:38">
      <c r="K91" s="61"/>
      <c r="R91" s="77"/>
      <c r="T91" s="75"/>
      <c r="U91" s="76"/>
      <c r="V91" s="76"/>
      <c r="W91" s="76"/>
    </row>
    <row r="92" spans="1:38">
      <c r="K92" s="61"/>
      <c r="R92" s="77"/>
      <c r="T92" s="75"/>
      <c r="U92" s="76"/>
      <c r="V92" s="76"/>
      <c r="W92" s="76"/>
    </row>
    <row r="93" spans="1:38">
      <c r="K93" s="61"/>
      <c r="P93" s="78"/>
      <c r="R93" s="77"/>
      <c r="T93" s="75"/>
      <c r="U93" s="76"/>
      <c r="V93" s="76"/>
      <c r="W93" s="76"/>
    </row>
    <row r="94" spans="1:38">
      <c r="K94" s="61"/>
      <c r="P94" s="78"/>
      <c r="R94" s="77"/>
      <c r="T94" s="75"/>
      <c r="U94" s="76"/>
      <c r="V94" s="76"/>
      <c r="W94" s="76"/>
    </row>
    <row r="95" spans="1:38">
      <c r="K95" s="61"/>
      <c r="R95" s="77"/>
      <c r="T95" s="75"/>
      <c r="U95" s="76"/>
      <c r="V95" s="76"/>
      <c r="W95" s="76"/>
    </row>
    <row r="96" spans="1:38">
      <c r="K96" s="61"/>
      <c r="R96" s="77"/>
      <c r="T96" s="75"/>
      <c r="U96" s="76"/>
      <c r="V96" s="76"/>
      <c r="W96" s="76"/>
    </row>
    <row r="97" spans="1:38" s="85" customFormat="1" ht="24.75">
      <c r="A97" s="79"/>
      <c r="B97" s="79"/>
      <c r="C97" s="79"/>
      <c r="D97" s="79"/>
      <c r="E97" s="79"/>
      <c r="F97" s="79"/>
      <c r="G97" s="80"/>
      <c r="H97" s="80" t="s">
        <v>48</v>
      </c>
      <c r="I97" s="80"/>
      <c r="J97" s="80"/>
      <c r="K97" s="81"/>
      <c r="L97" s="79"/>
      <c r="M97" s="80"/>
      <c r="N97" s="80"/>
      <c r="O97" s="79"/>
      <c r="P97" s="82"/>
      <c r="Q97" s="79"/>
      <c r="R97" s="79"/>
      <c r="S97" s="79"/>
      <c r="T97" s="80" t="s">
        <v>49</v>
      </c>
      <c r="U97" s="83"/>
      <c r="V97" s="83"/>
      <c r="W97" s="79"/>
      <c r="X97" s="79"/>
      <c r="Y97" s="84"/>
      <c r="Z97" s="79"/>
      <c r="AA97" s="79"/>
      <c r="AB97" s="80" t="s">
        <v>50</v>
      </c>
      <c r="AC97" s="79"/>
      <c r="AD97" s="79"/>
      <c r="AE97" s="79"/>
      <c r="AF97" s="79"/>
      <c r="AG97" s="79"/>
      <c r="AH97" s="79"/>
      <c r="AI97" s="79"/>
      <c r="AJ97" s="83"/>
      <c r="AK97" s="83"/>
      <c r="AL97" s="81"/>
    </row>
    <row r="98" spans="1:38" s="85" customFormat="1" ht="24.75">
      <c r="A98" s="79"/>
      <c r="B98" s="79"/>
      <c r="C98" s="79"/>
      <c r="D98" s="79"/>
      <c r="E98" s="79"/>
      <c r="F98" s="79"/>
      <c r="G98" s="80"/>
      <c r="H98" s="80" t="s">
        <v>88</v>
      </c>
      <c r="I98" s="80"/>
      <c r="J98" s="80"/>
      <c r="K98" s="81"/>
      <c r="L98" s="79"/>
      <c r="M98" s="79"/>
      <c r="N98" s="79"/>
      <c r="O98" s="79"/>
      <c r="P98" s="79"/>
      <c r="Q98" s="79"/>
      <c r="R98" s="79"/>
      <c r="S98" s="79"/>
      <c r="T98" s="80" t="s">
        <v>257</v>
      </c>
      <c r="U98" s="86"/>
      <c r="V98" s="87"/>
      <c r="W98" s="79"/>
      <c r="X98" s="79"/>
      <c r="Y98" s="79"/>
      <c r="Z98" s="79"/>
      <c r="AA98" s="79"/>
      <c r="AB98" s="80" t="s">
        <v>258</v>
      </c>
      <c r="AC98" s="79"/>
      <c r="AD98" s="79"/>
      <c r="AE98" s="79"/>
      <c r="AF98" s="79"/>
      <c r="AG98" s="79"/>
      <c r="AH98" s="79"/>
      <c r="AI98" s="79"/>
      <c r="AJ98" s="83"/>
      <c r="AK98" s="83"/>
      <c r="AL98" s="79"/>
    </row>
    <row r="99" spans="1:38" s="85" customFormat="1" ht="24.75">
      <c r="A99" s="79"/>
      <c r="B99" s="79"/>
      <c r="C99" s="79"/>
      <c r="D99" s="79"/>
      <c r="E99" s="79"/>
      <c r="F99" s="79"/>
      <c r="G99" s="80"/>
      <c r="H99" s="80" t="s">
        <v>51</v>
      </c>
      <c r="I99" s="80"/>
      <c r="J99" s="80"/>
      <c r="K99" s="81"/>
      <c r="L99" s="79"/>
      <c r="M99" s="79"/>
      <c r="N99" s="79"/>
      <c r="O99" s="79"/>
      <c r="P99" s="79"/>
      <c r="Q99" s="79"/>
      <c r="R99" s="79"/>
      <c r="S99" s="79"/>
      <c r="T99" s="80" t="s">
        <v>89</v>
      </c>
      <c r="U99" s="83"/>
      <c r="V99" s="83"/>
      <c r="W99" s="79"/>
      <c r="X99" s="79"/>
      <c r="Y99" s="79"/>
      <c r="Z99" s="79"/>
      <c r="AA99" s="79"/>
      <c r="AB99" s="80" t="s">
        <v>128</v>
      </c>
      <c r="AC99" s="79"/>
      <c r="AD99" s="79"/>
      <c r="AE99" s="79"/>
      <c r="AF99" s="79"/>
      <c r="AG99" s="79"/>
      <c r="AH99" s="79"/>
      <c r="AI99" s="79"/>
      <c r="AJ99" s="83"/>
      <c r="AK99" s="83"/>
      <c r="AL99" s="79"/>
    </row>
    <row r="100" spans="1:38" s="85" customFormat="1" ht="24.75">
      <c r="A100" s="79"/>
      <c r="B100" s="79"/>
      <c r="C100" s="79"/>
      <c r="D100" s="79"/>
      <c r="E100" s="79"/>
      <c r="F100" s="79"/>
      <c r="G100" s="80"/>
      <c r="H100" s="80" t="s">
        <v>129</v>
      </c>
      <c r="I100" s="80"/>
      <c r="J100" s="80"/>
      <c r="K100" s="81"/>
      <c r="L100" s="79"/>
      <c r="M100" s="79"/>
      <c r="N100" s="79"/>
      <c r="O100" s="79"/>
      <c r="P100" s="79"/>
      <c r="Q100" s="79"/>
      <c r="R100" s="79"/>
      <c r="S100" s="79"/>
      <c r="T100" s="80" t="s">
        <v>259</v>
      </c>
      <c r="U100" s="83"/>
      <c r="V100" s="83"/>
      <c r="W100" s="79"/>
      <c r="X100" s="79"/>
      <c r="Y100" s="79"/>
      <c r="Z100" s="79"/>
      <c r="AA100" s="79"/>
      <c r="AB100" s="80" t="s">
        <v>259</v>
      </c>
      <c r="AC100" s="79"/>
      <c r="AD100" s="79"/>
      <c r="AE100" s="79"/>
      <c r="AF100" s="79"/>
      <c r="AG100" s="79"/>
      <c r="AH100" s="79"/>
      <c r="AI100" s="79"/>
      <c r="AJ100" s="83"/>
      <c r="AK100" s="83"/>
      <c r="AL100" s="79"/>
    </row>
    <row r="104" spans="1:38" ht="31.5" customHeight="1"/>
    <row r="105" spans="1:38" s="21" customFormat="1">
      <c r="J105" s="22"/>
      <c r="K105" s="23"/>
      <c r="T105" s="20"/>
      <c r="U105" s="20"/>
      <c r="V105" s="20"/>
      <c r="W105" s="35"/>
      <c r="AJ105" s="20"/>
      <c r="AK105" s="20"/>
    </row>
    <row r="106" spans="1:38" s="21" customFormat="1">
      <c r="J106" s="22"/>
      <c r="K106" s="23"/>
      <c r="T106" s="35"/>
      <c r="U106" s="20"/>
      <c r="V106" s="20"/>
      <c r="AJ106" s="20"/>
      <c r="AK106" s="20"/>
    </row>
    <row r="107" spans="1:38" s="21" customFormat="1">
      <c r="J107" s="22"/>
      <c r="K107" s="23"/>
      <c r="U107" s="62"/>
      <c r="V107" s="20"/>
      <c r="AJ107" s="20"/>
      <c r="AK107" s="20"/>
    </row>
    <row r="110" spans="1:38" s="21" customFormat="1">
      <c r="J110" s="22"/>
      <c r="K110" s="23"/>
      <c r="U110" s="20"/>
      <c r="V110" s="20"/>
      <c r="AJ110" s="20"/>
      <c r="AK110" s="20"/>
    </row>
    <row r="120" spans="1:38" s="21" customFormat="1">
      <c r="J120" s="22"/>
      <c r="K120" s="23"/>
      <c r="T120" s="63"/>
      <c r="U120" s="20"/>
      <c r="V120" s="20"/>
      <c r="AJ120" s="20"/>
      <c r="AK120" s="20"/>
    </row>
    <row r="121" spans="1:38" s="20" customFormat="1">
      <c r="A121" s="21"/>
      <c r="B121" s="21"/>
      <c r="C121" s="21"/>
      <c r="D121" s="21"/>
      <c r="E121" s="21"/>
      <c r="F121" s="21"/>
      <c r="G121" s="21"/>
      <c r="H121" s="21"/>
      <c r="I121" s="21"/>
      <c r="J121" s="22"/>
      <c r="K121" s="23"/>
      <c r="L121" s="21"/>
      <c r="M121" s="21"/>
      <c r="N121" s="21"/>
      <c r="O121" s="21"/>
      <c r="P121" s="21"/>
      <c r="Q121" s="21"/>
      <c r="R121" s="21"/>
      <c r="S121" s="21"/>
      <c r="T121" s="64"/>
      <c r="W121" s="21"/>
      <c r="X121" s="21"/>
      <c r="Y121" s="21"/>
      <c r="Z121" s="21"/>
      <c r="AA121" s="21"/>
      <c r="AB121" s="21"/>
      <c r="AC121" s="21"/>
      <c r="AD121" s="21"/>
      <c r="AE121" s="21"/>
      <c r="AF121" s="21"/>
      <c r="AG121" s="21"/>
      <c r="AH121" s="21"/>
      <c r="AI121" s="21"/>
      <c r="AL121" s="21"/>
    </row>
  </sheetData>
  <sheetProtection formatCells="0" formatColumns="0" formatRows="0" insertColumns="0" insertRows="0" insertHyperlinks="0" deleteColumns="0" deleteRows="0" sort="0" autoFilter="0" pivotTables="0"/>
  <autoFilter ref="A13:AL81" xr:uid="{D75DC511-F2D2-41C0-ACC0-E9E519ADD315}">
    <sortState xmlns:xlrd2="http://schemas.microsoft.com/office/spreadsheetml/2017/richdata2" ref="A14:AL81">
      <sortCondition ref="AI13:AI81"/>
    </sortState>
  </autoFilter>
  <mergeCells count="9">
    <mergeCell ref="A12:O12"/>
    <mergeCell ref="P12:AG12"/>
    <mergeCell ref="AH12:AI12"/>
    <mergeCell ref="A1:AI1"/>
    <mergeCell ref="A2:AI2"/>
    <mergeCell ref="A3:AI3"/>
    <mergeCell ref="AA4:AB4"/>
    <mergeCell ref="AC4:AD4"/>
    <mergeCell ref="A5:AI5"/>
  </mergeCells>
  <printOptions horizontalCentered="1"/>
  <pageMargins left="0.23622047244094491" right="0.23622047244094491" top="0.47244094488188981" bottom="0.35433070866141736" header="0.31496062992125984" footer="0.23622047244094491"/>
  <pageSetup paperSize="9" scale="39" fitToHeight="0" orientation="landscape" r:id="rId1"/>
  <headerFooter alignWithMargins="0">
    <oddFooter>&amp;R&amp;P/&amp;N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3:P75"/>
  <sheetViews>
    <sheetView view="pageBreakPreview" zoomScale="60" zoomScaleNormal="90" zoomScalePageLayoutView="55" workbookViewId="0">
      <selection activeCell="J18" sqref="J18"/>
    </sheetView>
  </sheetViews>
  <sheetFormatPr baseColWidth="10" defaultRowHeight="15"/>
  <cols>
    <col min="1" max="3" width="5.140625" style="143" customWidth="1"/>
    <col min="4" max="4" width="6" style="144" customWidth="1"/>
    <col min="5" max="5" width="9.140625" style="145" customWidth="1"/>
    <col min="6" max="6" width="11" style="145" customWidth="1"/>
    <col min="7" max="7" width="14.28515625" style="143" customWidth="1"/>
    <col min="8" max="8" width="17" style="145" bestFit="1" customWidth="1"/>
    <col min="9" max="9" width="11.5703125" style="146" customWidth="1"/>
    <col min="10" max="10" width="28" style="143" customWidth="1"/>
    <col min="11" max="11" width="15.28515625" style="143" customWidth="1"/>
    <col min="12" max="12" width="14.85546875" style="143" customWidth="1"/>
    <col min="13" max="13" width="13.85546875" style="147" customWidth="1"/>
    <col min="14" max="14" width="12.7109375" style="147" customWidth="1"/>
    <col min="15" max="15" width="24.7109375" style="139" customWidth="1"/>
    <col min="16" max="248" width="11.42578125" style="145"/>
    <col min="249" max="251" width="5.140625" style="145" customWidth="1"/>
    <col min="252" max="252" width="7.5703125" style="145" customWidth="1"/>
    <col min="253" max="253" width="9.140625" style="145" customWidth="1"/>
    <col min="254" max="254" width="13.140625" style="145" customWidth="1"/>
    <col min="255" max="255" width="14.28515625" style="145" customWidth="1"/>
    <col min="256" max="256" width="10.85546875" style="145" customWidth="1"/>
    <col min="257" max="257" width="11.5703125" style="145" customWidth="1"/>
    <col min="258" max="258" width="28" style="145" customWidth="1"/>
    <col min="259" max="259" width="15.28515625" style="145" customWidth="1"/>
    <col min="260" max="260" width="14.85546875" style="145" customWidth="1"/>
    <col min="261" max="261" width="13.85546875" style="145" customWidth="1"/>
    <col min="262" max="262" width="12.7109375" style="145" customWidth="1"/>
    <col min="263" max="263" width="14.7109375" style="145" customWidth="1"/>
    <col min="264" max="264" width="24.7109375" style="145" customWidth="1"/>
    <col min="265" max="504" width="11.42578125" style="145"/>
    <col min="505" max="507" width="5.140625" style="145" customWidth="1"/>
    <col min="508" max="508" width="7.5703125" style="145" customWidth="1"/>
    <col min="509" max="509" width="9.140625" style="145" customWidth="1"/>
    <col min="510" max="510" width="13.140625" style="145" customWidth="1"/>
    <col min="511" max="511" width="14.28515625" style="145" customWidth="1"/>
    <col min="512" max="512" width="10.85546875" style="145" customWidth="1"/>
    <col min="513" max="513" width="11.5703125" style="145" customWidth="1"/>
    <col min="514" max="514" width="28" style="145" customWidth="1"/>
    <col min="515" max="515" width="15.28515625" style="145" customWidth="1"/>
    <col min="516" max="516" width="14.85546875" style="145" customWidth="1"/>
    <col min="517" max="517" width="13.85546875" style="145" customWidth="1"/>
    <col min="518" max="518" width="12.7109375" style="145" customWidth="1"/>
    <col min="519" max="519" width="14.7109375" style="145" customWidth="1"/>
    <col min="520" max="520" width="24.7109375" style="145" customWidth="1"/>
    <col min="521" max="760" width="11.42578125" style="145"/>
    <col min="761" max="763" width="5.140625" style="145" customWidth="1"/>
    <col min="764" max="764" width="7.5703125" style="145" customWidth="1"/>
    <col min="765" max="765" width="9.140625" style="145" customWidth="1"/>
    <col min="766" max="766" width="13.140625" style="145" customWidth="1"/>
    <col min="767" max="767" width="14.28515625" style="145" customWidth="1"/>
    <col min="768" max="768" width="10.85546875" style="145" customWidth="1"/>
    <col min="769" max="769" width="11.5703125" style="145" customWidth="1"/>
    <col min="770" max="770" width="28" style="145" customWidth="1"/>
    <col min="771" max="771" width="15.28515625" style="145" customWidth="1"/>
    <col min="772" max="772" width="14.85546875" style="145" customWidth="1"/>
    <col min="773" max="773" width="13.85546875" style="145" customWidth="1"/>
    <col min="774" max="774" width="12.7109375" style="145" customWidth="1"/>
    <col min="775" max="775" width="14.7109375" style="145" customWidth="1"/>
    <col min="776" max="776" width="24.7109375" style="145" customWidth="1"/>
    <col min="777" max="1016" width="11.42578125" style="145"/>
    <col min="1017" max="1019" width="5.140625" style="145" customWidth="1"/>
    <col min="1020" max="1020" width="7.5703125" style="145" customWidth="1"/>
    <col min="1021" max="1021" width="9.140625" style="145" customWidth="1"/>
    <col min="1022" max="1022" width="13.140625" style="145" customWidth="1"/>
    <col min="1023" max="1023" width="14.28515625" style="145" customWidth="1"/>
    <col min="1024" max="1024" width="10.85546875" style="145" customWidth="1"/>
    <col min="1025" max="1025" width="11.5703125" style="145" customWidth="1"/>
    <col min="1026" max="1026" width="28" style="145" customWidth="1"/>
    <col min="1027" max="1027" width="15.28515625" style="145" customWidth="1"/>
    <col min="1028" max="1028" width="14.85546875" style="145" customWidth="1"/>
    <col min="1029" max="1029" width="13.85546875" style="145" customWidth="1"/>
    <col min="1030" max="1030" width="12.7109375" style="145" customWidth="1"/>
    <col min="1031" max="1031" width="14.7109375" style="145" customWidth="1"/>
    <col min="1032" max="1032" width="24.7109375" style="145" customWidth="1"/>
    <col min="1033" max="1272" width="11.42578125" style="145"/>
    <col min="1273" max="1275" width="5.140625" style="145" customWidth="1"/>
    <col min="1276" max="1276" width="7.5703125" style="145" customWidth="1"/>
    <col min="1277" max="1277" width="9.140625" style="145" customWidth="1"/>
    <col min="1278" max="1278" width="13.140625" style="145" customWidth="1"/>
    <col min="1279" max="1279" width="14.28515625" style="145" customWidth="1"/>
    <col min="1280" max="1280" width="10.85546875" style="145" customWidth="1"/>
    <col min="1281" max="1281" width="11.5703125" style="145" customWidth="1"/>
    <col min="1282" max="1282" width="28" style="145" customWidth="1"/>
    <col min="1283" max="1283" width="15.28515625" style="145" customWidth="1"/>
    <col min="1284" max="1284" width="14.85546875" style="145" customWidth="1"/>
    <col min="1285" max="1285" width="13.85546875" style="145" customWidth="1"/>
    <col min="1286" max="1286" width="12.7109375" style="145" customWidth="1"/>
    <col min="1287" max="1287" width="14.7109375" style="145" customWidth="1"/>
    <col min="1288" max="1288" width="24.7109375" style="145" customWidth="1"/>
    <col min="1289" max="1528" width="11.42578125" style="145"/>
    <col min="1529" max="1531" width="5.140625" style="145" customWidth="1"/>
    <col min="1532" max="1532" width="7.5703125" style="145" customWidth="1"/>
    <col min="1533" max="1533" width="9.140625" style="145" customWidth="1"/>
    <col min="1534" max="1534" width="13.140625" style="145" customWidth="1"/>
    <col min="1535" max="1535" width="14.28515625" style="145" customWidth="1"/>
    <col min="1536" max="1536" width="10.85546875" style="145" customWidth="1"/>
    <col min="1537" max="1537" width="11.5703125" style="145" customWidth="1"/>
    <col min="1538" max="1538" width="28" style="145" customWidth="1"/>
    <col min="1539" max="1539" width="15.28515625" style="145" customWidth="1"/>
    <col min="1540" max="1540" width="14.85546875" style="145" customWidth="1"/>
    <col min="1541" max="1541" width="13.85546875" style="145" customWidth="1"/>
    <col min="1542" max="1542" width="12.7109375" style="145" customWidth="1"/>
    <col min="1543" max="1543" width="14.7109375" style="145" customWidth="1"/>
    <col min="1544" max="1544" width="24.7109375" style="145" customWidth="1"/>
    <col min="1545" max="1784" width="11.42578125" style="145"/>
    <col min="1785" max="1787" width="5.140625" style="145" customWidth="1"/>
    <col min="1788" max="1788" width="7.5703125" style="145" customWidth="1"/>
    <col min="1789" max="1789" width="9.140625" style="145" customWidth="1"/>
    <col min="1790" max="1790" width="13.140625" style="145" customWidth="1"/>
    <col min="1791" max="1791" width="14.28515625" style="145" customWidth="1"/>
    <col min="1792" max="1792" width="10.85546875" style="145" customWidth="1"/>
    <col min="1793" max="1793" width="11.5703125" style="145" customWidth="1"/>
    <col min="1794" max="1794" width="28" style="145" customWidth="1"/>
    <col min="1795" max="1795" width="15.28515625" style="145" customWidth="1"/>
    <col min="1796" max="1796" width="14.85546875" style="145" customWidth="1"/>
    <col min="1797" max="1797" width="13.85546875" style="145" customWidth="1"/>
    <col min="1798" max="1798" width="12.7109375" style="145" customWidth="1"/>
    <col min="1799" max="1799" width="14.7109375" style="145" customWidth="1"/>
    <col min="1800" max="1800" width="24.7109375" style="145" customWidth="1"/>
    <col min="1801" max="2040" width="11.42578125" style="145"/>
    <col min="2041" max="2043" width="5.140625" style="145" customWidth="1"/>
    <col min="2044" max="2044" width="7.5703125" style="145" customWidth="1"/>
    <col min="2045" max="2045" width="9.140625" style="145" customWidth="1"/>
    <col min="2046" max="2046" width="13.140625" style="145" customWidth="1"/>
    <col min="2047" max="2047" width="14.28515625" style="145" customWidth="1"/>
    <col min="2048" max="2048" width="10.85546875" style="145" customWidth="1"/>
    <col min="2049" max="2049" width="11.5703125" style="145" customWidth="1"/>
    <col min="2050" max="2050" width="28" style="145" customWidth="1"/>
    <col min="2051" max="2051" width="15.28515625" style="145" customWidth="1"/>
    <col min="2052" max="2052" width="14.85546875" style="145" customWidth="1"/>
    <col min="2053" max="2053" width="13.85546875" style="145" customWidth="1"/>
    <col min="2054" max="2054" width="12.7109375" style="145" customWidth="1"/>
    <col min="2055" max="2055" width="14.7109375" style="145" customWidth="1"/>
    <col min="2056" max="2056" width="24.7109375" style="145" customWidth="1"/>
    <col min="2057" max="2296" width="11.42578125" style="145"/>
    <col min="2297" max="2299" width="5.140625" style="145" customWidth="1"/>
    <col min="2300" max="2300" width="7.5703125" style="145" customWidth="1"/>
    <col min="2301" max="2301" width="9.140625" style="145" customWidth="1"/>
    <col min="2302" max="2302" width="13.140625" style="145" customWidth="1"/>
    <col min="2303" max="2303" width="14.28515625" style="145" customWidth="1"/>
    <col min="2304" max="2304" width="10.85546875" style="145" customWidth="1"/>
    <col min="2305" max="2305" width="11.5703125" style="145" customWidth="1"/>
    <col min="2306" max="2306" width="28" style="145" customWidth="1"/>
    <col min="2307" max="2307" width="15.28515625" style="145" customWidth="1"/>
    <col min="2308" max="2308" width="14.85546875" style="145" customWidth="1"/>
    <col min="2309" max="2309" width="13.85546875" style="145" customWidth="1"/>
    <col min="2310" max="2310" width="12.7109375" style="145" customWidth="1"/>
    <col min="2311" max="2311" width="14.7109375" style="145" customWidth="1"/>
    <col min="2312" max="2312" width="24.7109375" style="145" customWidth="1"/>
    <col min="2313" max="2552" width="11.42578125" style="145"/>
    <col min="2553" max="2555" width="5.140625" style="145" customWidth="1"/>
    <col min="2556" max="2556" width="7.5703125" style="145" customWidth="1"/>
    <col min="2557" max="2557" width="9.140625" style="145" customWidth="1"/>
    <col min="2558" max="2558" width="13.140625" style="145" customWidth="1"/>
    <col min="2559" max="2559" width="14.28515625" style="145" customWidth="1"/>
    <col min="2560" max="2560" width="10.85546875" style="145" customWidth="1"/>
    <col min="2561" max="2561" width="11.5703125" style="145" customWidth="1"/>
    <col min="2562" max="2562" width="28" style="145" customWidth="1"/>
    <col min="2563" max="2563" width="15.28515625" style="145" customWidth="1"/>
    <col min="2564" max="2564" width="14.85546875" style="145" customWidth="1"/>
    <col min="2565" max="2565" width="13.85546875" style="145" customWidth="1"/>
    <col min="2566" max="2566" width="12.7109375" style="145" customWidth="1"/>
    <col min="2567" max="2567" width="14.7109375" style="145" customWidth="1"/>
    <col min="2568" max="2568" width="24.7109375" style="145" customWidth="1"/>
    <col min="2569" max="2808" width="11.42578125" style="145"/>
    <col min="2809" max="2811" width="5.140625" style="145" customWidth="1"/>
    <col min="2812" max="2812" width="7.5703125" style="145" customWidth="1"/>
    <col min="2813" max="2813" width="9.140625" style="145" customWidth="1"/>
    <col min="2814" max="2814" width="13.140625" style="145" customWidth="1"/>
    <col min="2815" max="2815" width="14.28515625" style="145" customWidth="1"/>
    <col min="2816" max="2816" width="10.85546875" style="145" customWidth="1"/>
    <col min="2817" max="2817" width="11.5703125" style="145" customWidth="1"/>
    <col min="2818" max="2818" width="28" style="145" customWidth="1"/>
    <col min="2819" max="2819" width="15.28515625" style="145" customWidth="1"/>
    <col min="2820" max="2820" width="14.85546875" style="145" customWidth="1"/>
    <col min="2821" max="2821" width="13.85546875" style="145" customWidth="1"/>
    <col min="2822" max="2822" width="12.7109375" style="145" customWidth="1"/>
    <col min="2823" max="2823" width="14.7109375" style="145" customWidth="1"/>
    <col min="2824" max="2824" width="24.7109375" style="145" customWidth="1"/>
    <col min="2825" max="3064" width="11.42578125" style="145"/>
    <col min="3065" max="3067" width="5.140625" style="145" customWidth="1"/>
    <col min="3068" max="3068" width="7.5703125" style="145" customWidth="1"/>
    <col min="3069" max="3069" width="9.140625" style="145" customWidth="1"/>
    <col min="3070" max="3070" width="13.140625" style="145" customWidth="1"/>
    <col min="3071" max="3071" width="14.28515625" style="145" customWidth="1"/>
    <col min="3072" max="3072" width="10.85546875" style="145" customWidth="1"/>
    <col min="3073" max="3073" width="11.5703125" style="145" customWidth="1"/>
    <col min="3074" max="3074" width="28" style="145" customWidth="1"/>
    <col min="3075" max="3075" width="15.28515625" style="145" customWidth="1"/>
    <col min="3076" max="3076" width="14.85546875" style="145" customWidth="1"/>
    <col min="3077" max="3077" width="13.85546875" style="145" customWidth="1"/>
    <col min="3078" max="3078" width="12.7109375" style="145" customWidth="1"/>
    <col min="3079" max="3079" width="14.7109375" style="145" customWidth="1"/>
    <col min="3080" max="3080" width="24.7109375" style="145" customWidth="1"/>
    <col min="3081" max="3320" width="11.42578125" style="145"/>
    <col min="3321" max="3323" width="5.140625" style="145" customWidth="1"/>
    <col min="3324" max="3324" width="7.5703125" style="145" customWidth="1"/>
    <col min="3325" max="3325" width="9.140625" style="145" customWidth="1"/>
    <col min="3326" max="3326" width="13.140625" style="145" customWidth="1"/>
    <col min="3327" max="3327" width="14.28515625" style="145" customWidth="1"/>
    <col min="3328" max="3328" width="10.85546875" style="145" customWidth="1"/>
    <col min="3329" max="3329" width="11.5703125" style="145" customWidth="1"/>
    <col min="3330" max="3330" width="28" style="145" customWidth="1"/>
    <col min="3331" max="3331" width="15.28515625" style="145" customWidth="1"/>
    <col min="3332" max="3332" width="14.85546875" style="145" customWidth="1"/>
    <col min="3333" max="3333" width="13.85546875" style="145" customWidth="1"/>
    <col min="3334" max="3334" width="12.7109375" style="145" customWidth="1"/>
    <col min="3335" max="3335" width="14.7109375" style="145" customWidth="1"/>
    <col min="3336" max="3336" width="24.7109375" style="145" customWidth="1"/>
    <col min="3337" max="3576" width="11.42578125" style="145"/>
    <col min="3577" max="3579" width="5.140625" style="145" customWidth="1"/>
    <col min="3580" max="3580" width="7.5703125" style="145" customWidth="1"/>
    <col min="3581" max="3581" width="9.140625" style="145" customWidth="1"/>
    <col min="3582" max="3582" width="13.140625" style="145" customWidth="1"/>
    <col min="3583" max="3583" width="14.28515625" style="145" customWidth="1"/>
    <col min="3584" max="3584" width="10.85546875" style="145" customWidth="1"/>
    <col min="3585" max="3585" width="11.5703125" style="145" customWidth="1"/>
    <col min="3586" max="3586" width="28" style="145" customWidth="1"/>
    <col min="3587" max="3587" width="15.28515625" style="145" customWidth="1"/>
    <col min="3588" max="3588" width="14.85546875" style="145" customWidth="1"/>
    <col min="3589" max="3589" width="13.85546875" style="145" customWidth="1"/>
    <col min="3590" max="3590" width="12.7109375" style="145" customWidth="1"/>
    <col min="3591" max="3591" width="14.7109375" style="145" customWidth="1"/>
    <col min="3592" max="3592" width="24.7109375" style="145" customWidth="1"/>
    <col min="3593" max="3832" width="11.42578125" style="145"/>
    <col min="3833" max="3835" width="5.140625" style="145" customWidth="1"/>
    <col min="3836" max="3836" width="7.5703125" style="145" customWidth="1"/>
    <col min="3837" max="3837" width="9.140625" style="145" customWidth="1"/>
    <col min="3838" max="3838" width="13.140625" style="145" customWidth="1"/>
    <col min="3839" max="3839" width="14.28515625" style="145" customWidth="1"/>
    <col min="3840" max="3840" width="10.85546875" style="145" customWidth="1"/>
    <col min="3841" max="3841" width="11.5703125" style="145" customWidth="1"/>
    <col min="3842" max="3842" width="28" style="145" customWidth="1"/>
    <col min="3843" max="3843" width="15.28515625" style="145" customWidth="1"/>
    <col min="3844" max="3844" width="14.85546875" style="145" customWidth="1"/>
    <col min="3845" max="3845" width="13.85546875" style="145" customWidth="1"/>
    <col min="3846" max="3846" width="12.7109375" style="145" customWidth="1"/>
    <col min="3847" max="3847" width="14.7109375" style="145" customWidth="1"/>
    <col min="3848" max="3848" width="24.7109375" style="145" customWidth="1"/>
    <col min="3849" max="4088" width="11.42578125" style="145"/>
    <col min="4089" max="4091" width="5.140625" style="145" customWidth="1"/>
    <col min="4092" max="4092" width="7.5703125" style="145" customWidth="1"/>
    <col min="4093" max="4093" width="9.140625" style="145" customWidth="1"/>
    <col min="4094" max="4094" width="13.140625" style="145" customWidth="1"/>
    <col min="4095" max="4095" width="14.28515625" style="145" customWidth="1"/>
    <col min="4096" max="4096" width="10.85546875" style="145" customWidth="1"/>
    <col min="4097" max="4097" width="11.5703125" style="145" customWidth="1"/>
    <col min="4098" max="4098" width="28" style="145" customWidth="1"/>
    <col min="4099" max="4099" width="15.28515625" style="145" customWidth="1"/>
    <col min="4100" max="4100" width="14.85546875" style="145" customWidth="1"/>
    <col min="4101" max="4101" width="13.85546875" style="145" customWidth="1"/>
    <col min="4102" max="4102" width="12.7109375" style="145" customWidth="1"/>
    <col min="4103" max="4103" width="14.7109375" style="145" customWidth="1"/>
    <col min="4104" max="4104" width="24.7109375" style="145" customWidth="1"/>
    <col min="4105" max="4344" width="11.42578125" style="145"/>
    <col min="4345" max="4347" width="5.140625" style="145" customWidth="1"/>
    <col min="4348" max="4348" width="7.5703125" style="145" customWidth="1"/>
    <col min="4349" max="4349" width="9.140625" style="145" customWidth="1"/>
    <col min="4350" max="4350" width="13.140625" style="145" customWidth="1"/>
    <col min="4351" max="4351" width="14.28515625" style="145" customWidth="1"/>
    <col min="4352" max="4352" width="10.85546875" style="145" customWidth="1"/>
    <col min="4353" max="4353" width="11.5703125" style="145" customWidth="1"/>
    <col min="4354" max="4354" width="28" style="145" customWidth="1"/>
    <col min="4355" max="4355" width="15.28515625" style="145" customWidth="1"/>
    <col min="4356" max="4356" width="14.85546875" style="145" customWidth="1"/>
    <col min="4357" max="4357" width="13.85546875" style="145" customWidth="1"/>
    <col min="4358" max="4358" width="12.7109375" style="145" customWidth="1"/>
    <col min="4359" max="4359" width="14.7109375" style="145" customWidth="1"/>
    <col min="4360" max="4360" width="24.7109375" style="145" customWidth="1"/>
    <col min="4361" max="4600" width="11.42578125" style="145"/>
    <col min="4601" max="4603" width="5.140625" style="145" customWidth="1"/>
    <col min="4604" max="4604" width="7.5703125" style="145" customWidth="1"/>
    <col min="4605" max="4605" width="9.140625" style="145" customWidth="1"/>
    <col min="4606" max="4606" width="13.140625" style="145" customWidth="1"/>
    <col min="4607" max="4607" width="14.28515625" style="145" customWidth="1"/>
    <col min="4608" max="4608" width="10.85546875" style="145" customWidth="1"/>
    <col min="4609" max="4609" width="11.5703125" style="145" customWidth="1"/>
    <col min="4610" max="4610" width="28" style="145" customWidth="1"/>
    <col min="4611" max="4611" width="15.28515625" style="145" customWidth="1"/>
    <col min="4612" max="4612" width="14.85546875" style="145" customWidth="1"/>
    <col min="4613" max="4613" width="13.85546875" style="145" customWidth="1"/>
    <col min="4614" max="4614" width="12.7109375" style="145" customWidth="1"/>
    <col min="4615" max="4615" width="14.7109375" style="145" customWidth="1"/>
    <col min="4616" max="4616" width="24.7109375" style="145" customWidth="1"/>
    <col min="4617" max="4856" width="11.42578125" style="145"/>
    <col min="4857" max="4859" width="5.140625" style="145" customWidth="1"/>
    <col min="4860" max="4860" width="7.5703125" style="145" customWidth="1"/>
    <col min="4861" max="4861" width="9.140625" style="145" customWidth="1"/>
    <col min="4862" max="4862" width="13.140625" style="145" customWidth="1"/>
    <col min="4863" max="4863" width="14.28515625" style="145" customWidth="1"/>
    <col min="4864" max="4864" width="10.85546875" style="145" customWidth="1"/>
    <col min="4865" max="4865" width="11.5703125" style="145" customWidth="1"/>
    <col min="4866" max="4866" width="28" style="145" customWidth="1"/>
    <col min="4867" max="4867" width="15.28515625" style="145" customWidth="1"/>
    <col min="4868" max="4868" width="14.85546875" style="145" customWidth="1"/>
    <col min="4869" max="4869" width="13.85546875" style="145" customWidth="1"/>
    <col min="4870" max="4870" width="12.7109375" style="145" customWidth="1"/>
    <col min="4871" max="4871" width="14.7109375" style="145" customWidth="1"/>
    <col min="4872" max="4872" width="24.7109375" style="145" customWidth="1"/>
    <col min="4873" max="5112" width="11.42578125" style="145"/>
    <col min="5113" max="5115" width="5.140625" style="145" customWidth="1"/>
    <col min="5116" max="5116" width="7.5703125" style="145" customWidth="1"/>
    <col min="5117" max="5117" width="9.140625" style="145" customWidth="1"/>
    <col min="5118" max="5118" width="13.140625" style="145" customWidth="1"/>
    <col min="5119" max="5119" width="14.28515625" style="145" customWidth="1"/>
    <col min="5120" max="5120" width="10.85546875" style="145" customWidth="1"/>
    <col min="5121" max="5121" width="11.5703125" style="145" customWidth="1"/>
    <col min="5122" max="5122" width="28" style="145" customWidth="1"/>
    <col min="5123" max="5123" width="15.28515625" style="145" customWidth="1"/>
    <col min="5124" max="5124" width="14.85546875" style="145" customWidth="1"/>
    <col min="5125" max="5125" width="13.85546875" style="145" customWidth="1"/>
    <col min="5126" max="5126" width="12.7109375" style="145" customWidth="1"/>
    <col min="5127" max="5127" width="14.7109375" style="145" customWidth="1"/>
    <col min="5128" max="5128" width="24.7109375" style="145" customWidth="1"/>
    <col min="5129" max="5368" width="11.42578125" style="145"/>
    <col min="5369" max="5371" width="5.140625" style="145" customWidth="1"/>
    <col min="5372" max="5372" width="7.5703125" style="145" customWidth="1"/>
    <col min="5373" max="5373" width="9.140625" style="145" customWidth="1"/>
    <col min="5374" max="5374" width="13.140625" style="145" customWidth="1"/>
    <col min="5375" max="5375" width="14.28515625" style="145" customWidth="1"/>
    <col min="5376" max="5376" width="10.85546875" style="145" customWidth="1"/>
    <col min="5377" max="5377" width="11.5703125" style="145" customWidth="1"/>
    <col min="5378" max="5378" width="28" style="145" customWidth="1"/>
    <col min="5379" max="5379" width="15.28515625" style="145" customWidth="1"/>
    <col min="5380" max="5380" width="14.85546875" style="145" customWidth="1"/>
    <col min="5381" max="5381" width="13.85546875" style="145" customWidth="1"/>
    <col min="5382" max="5382" width="12.7109375" style="145" customWidth="1"/>
    <col min="5383" max="5383" width="14.7109375" style="145" customWidth="1"/>
    <col min="5384" max="5384" width="24.7109375" style="145" customWidth="1"/>
    <col min="5385" max="5624" width="11.42578125" style="145"/>
    <col min="5625" max="5627" width="5.140625" style="145" customWidth="1"/>
    <col min="5628" max="5628" width="7.5703125" style="145" customWidth="1"/>
    <col min="5629" max="5629" width="9.140625" style="145" customWidth="1"/>
    <col min="5630" max="5630" width="13.140625" style="145" customWidth="1"/>
    <col min="5631" max="5631" width="14.28515625" style="145" customWidth="1"/>
    <col min="5632" max="5632" width="10.85546875" style="145" customWidth="1"/>
    <col min="5633" max="5633" width="11.5703125" style="145" customWidth="1"/>
    <col min="5634" max="5634" width="28" style="145" customWidth="1"/>
    <col min="5635" max="5635" width="15.28515625" style="145" customWidth="1"/>
    <col min="5636" max="5636" width="14.85546875" style="145" customWidth="1"/>
    <col min="5637" max="5637" width="13.85546875" style="145" customWidth="1"/>
    <col min="5638" max="5638" width="12.7109375" style="145" customWidth="1"/>
    <col min="5639" max="5639" width="14.7109375" style="145" customWidth="1"/>
    <col min="5640" max="5640" width="24.7109375" style="145" customWidth="1"/>
    <col min="5641" max="5880" width="11.42578125" style="145"/>
    <col min="5881" max="5883" width="5.140625" style="145" customWidth="1"/>
    <col min="5884" max="5884" width="7.5703125" style="145" customWidth="1"/>
    <col min="5885" max="5885" width="9.140625" style="145" customWidth="1"/>
    <col min="5886" max="5886" width="13.140625" style="145" customWidth="1"/>
    <col min="5887" max="5887" width="14.28515625" style="145" customWidth="1"/>
    <col min="5888" max="5888" width="10.85546875" style="145" customWidth="1"/>
    <col min="5889" max="5889" width="11.5703125" style="145" customWidth="1"/>
    <col min="5890" max="5890" width="28" style="145" customWidth="1"/>
    <col min="5891" max="5891" width="15.28515625" style="145" customWidth="1"/>
    <col min="5892" max="5892" width="14.85546875" style="145" customWidth="1"/>
    <col min="5893" max="5893" width="13.85546875" style="145" customWidth="1"/>
    <col min="5894" max="5894" width="12.7109375" style="145" customWidth="1"/>
    <col min="5895" max="5895" width="14.7109375" style="145" customWidth="1"/>
    <col min="5896" max="5896" width="24.7109375" style="145" customWidth="1"/>
    <col min="5897" max="6136" width="11.42578125" style="145"/>
    <col min="6137" max="6139" width="5.140625" style="145" customWidth="1"/>
    <col min="6140" max="6140" width="7.5703125" style="145" customWidth="1"/>
    <col min="6141" max="6141" width="9.140625" style="145" customWidth="1"/>
    <col min="6142" max="6142" width="13.140625" style="145" customWidth="1"/>
    <col min="6143" max="6143" width="14.28515625" style="145" customWidth="1"/>
    <col min="6144" max="6144" width="10.85546875" style="145" customWidth="1"/>
    <col min="6145" max="6145" width="11.5703125" style="145" customWidth="1"/>
    <col min="6146" max="6146" width="28" style="145" customWidth="1"/>
    <col min="6147" max="6147" width="15.28515625" style="145" customWidth="1"/>
    <col min="6148" max="6148" width="14.85546875" style="145" customWidth="1"/>
    <col min="6149" max="6149" width="13.85546875" style="145" customWidth="1"/>
    <col min="6150" max="6150" width="12.7109375" style="145" customWidth="1"/>
    <col min="6151" max="6151" width="14.7109375" style="145" customWidth="1"/>
    <col min="6152" max="6152" width="24.7109375" style="145" customWidth="1"/>
    <col min="6153" max="6392" width="11.42578125" style="145"/>
    <col min="6393" max="6395" width="5.140625" style="145" customWidth="1"/>
    <col min="6396" max="6396" width="7.5703125" style="145" customWidth="1"/>
    <col min="6397" max="6397" width="9.140625" style="145" customWidth="1"/>
    <col min="6398" max="6398" width="13.140625" style="145" customWidth="1"/>
    <col min="6399" max="6399" width="14.28515625" style="145" customWidth="1"/>
    <col min="6400" max="6400" width="10.85546875" style="145" customWidth="1"/>
    <col min="6401" max="6401" width="11.5703125" style="145" customWidth="1"/>
    <col min="6402" max="6402" width="28" style="145" customWidth="1"/>
    <col min="6403" max="6403" width="15.28515625" style="145" customWidth="1"/>
    <col min="6404" max="6404" width="14.85546875" style="145" customWidth="1"/>
    <col min="6405" max="6405" width="13.85546875" style="145" customWidth="1"/>
    <col min="6406" max="6406" width="12.7109375" style="145" customWidth="1"/>
    <col min="6407" max="6407" width="14.7109375" style="145" customWidth="1"/>
    <col min="6408" max="6408" width="24.7109375" style="145" customWidth="1"/>
    <col min="6409" max="6648" width="11.42578125" style="145"/>
    <col min="6649" max="6651" width="5.140625" style="145" customWidth="1"/>
    <col min="6652" max="6652" width="7.5703125" style="145" customWidth="1"/>
    <col min="6653" max="6653" width="9.140625" style="145" customWidth="1"/>
    <col min="6654" max="6654" width="13.140625" style="145" customWidth="1"/>
    <col min="6655" max="6655" width="14.28515625" style="145" customWidth="1"/>
    <col min="6656" max="6656" width="10.85546875" style="145" customWidth="1"/>
    <col min="6657" max="6657" width="11.5703125" style="145" customWidth="1"/>
    <col min="6658" max="6658" width="28" style="145" customWidth="1"/>
    <col min="6659" max="6659" width="15.28515625" style="145" customWidth="1"/>
    <col min="6660" max="6660" width="14.85546875" style="145" customWidth="1"/>
    <col min="6661" max="6661" width="13.85546875" style="145" customWidth="1"/>
    <col min="6662" max="6662" width="12.7109375" style="145" customWidth="1"/>
    <col min="6663" max="6663" width="14.7109375" style="145" customWidth="1"/>
    <col min="6664" max="6664" width="24.7109375" style="145" customWidth="1"/>
    <col min="6665" max="6904" width="11.42578125" style="145"/>
    <col min="6905" max="6907" width="5.140625" style="145" customWidth="1"/>
    <col min="6908" max="6908" width="7.5703125" style="145" customWidth="1"/>
    <col min="6909" max="6909" width="9.140625" style="145" customWidth="1"/>
    <col min="6910" max="6910" width="13.140625" style="145" customWidth="1"/>
    <col min="6911" max="6911" width="14.28515625" style="145" customWidth="1"/>
    <col min="6912" max="6912" width="10.85546875" style="145" customWidth="1"/>
    <col min="6913" max="6913" width="11.5703125" style="145" customWidth="1"/>
    <col min="6914" max="6914" width="28" style="145" customWidth="1"/>
    <col min="6915" max="6915" width="15.28515625" style="145" customWidth="1"/>
    <col min="6916" max="6916" width="14.85546875" style="145" customWidth="1"/>
    <col min="6917" max="6917" width="13.85546875" style="145" customWidth="1"/>
    <col min="6918" max="6918" width="12.7109375" style="145" customWidth="1"/>
    <col min="6919" max="6919" width="14.7109375" style="145" customWidth="1"/>
    <col min="6920" max="6920" width="24.7109375" style="145" customWidth="1"/>
    <col min="6921" max="7160" width="11.42578125" style="145"/>
    <col min="7161" max="7163" width="5.140625" style="145" customWidth="1"/>
    <col min="7164" max="7164" width="7.5703125" style="145" customWidth="1"/>
    <col min="7165" max="7165" width="9.140625" style="145" customWidth="1"/>
    <col min="7166" max="7166" width="13.140625" style="145" customWidth="1"/>
    <col min="7167" max="7167" width="14.28515625" style="145" customWidth="1"/>
    <col min="7168" max="7168" width="10.85546875" style="145" customWidth="1"/>
    <col min="7169" max="7169" width="11.5703125" style="145" customWidth="1"/>
    <col min="7170" max="7170" width="28" style="145" customWidth="1"/>
    <col min="7171" max="7171" width="15.28515625" style="145" customWidth="1"/>
    <col min="7172" max="7172" width="14.85546875" style="145" customWidth="1"/>
    <col min="7173" max="7173" width="13.85546875" style="145" customWidth="1"/>
    <col min="7174" max="7174" width="12.7109375" style="145" customWidth="1"/>
    <col min="7175" max="7175" width="14.7109375" style="145" customWidth="1"/>
    <col min="7176" max="7176" width="24.7109375" style="145" customWidth="1"/>
    <col min="7177" max="7416" width="11.42578125" style="145"/>
    <col min="7417" max="7419" width="5.140625" style="145" customWidth="1"/>
    <col min="7420" max="7420" width="7.5703125" style="145" customWidth="1"/>
    <col min="7421" max="7421" width="9.140625" style="145" customWidth="1"/>
    <col min="7422" max="7422" width="13.140625" style="145" customWidth="1"/>
    <col min="7423" max="7423" width="14.28515625" style="145" customWidth="1"/>
    <col min="7424" max="7424" width="10.85546875" style="145" customWidth="1"/>
    <col min="7425" max="7425" width="11.5703125" style="145" customWidth="1"/>
    <col min="7426" max="7426" width="28" style="145" customWidth="1"/>
    <col min="7427" max="7427" width="15.28515625" style="145" customWidth="1"/>
    <col min="7428" max="7428" width="14.85546875" style="145" customWidth="1"/>
    <col min="7429" max="7429" width="13.85546875" style="145" customWidth="1"/>
    <col min="7430" max="7430" width="12.7109375" style="145" customWidth="1"/>
    <col min="7431" max="7431" width="14.7109375" style="145" customWidth="1"/>
    <col min="7432" max="7432" width="24.7109375" style="145" customWidth="1"/>
    <col min="7433" max="7672" width="11.42578125" style="145"/>
    <col min="7673" max="7675" width="5.140625" style="145" customWidth="1"/>
    <col min="7676" max="7676" width="7.5703125" style="145" customWidth="1"/>
    <col min="7677" max="7677" width="9.140625" style="145" customWidth="1"/>
    <col min="7678" max="7678" width="13.140625" style="145" customWidth="1"/>
    <col min="7679" max="7679" width="14.28515625" style="145" customWidth="1"/>
    <col min="7680" max="7680" width="10.85546875" style="145" customWidth="1"/>
    <col min="7681" max="7681" width="11.5703125" style="145" customWidth="1"/>
    <col min="7682" max="7682" width="28" style="145" customWidth="1"/>
    <col min="7683" max="7683" width="15.28515625" style="145" customWidth="1"/>
    <col min="7684" max="7684" width="14.85546875" style="145" customWidth="1"/>
    <col min="7685" max="7685" width="13.85546875" style="145" customWidth="1"/>
    <col min="7686" max="7686" width="12.7109375" style="145" customWidth="1"/>
    <col min="7687" max="7687" width="14.7109375" style="145" customWidth="1"/>
    <col min="7688" max="7688" width="24.7109375" style="145" customWidth="1"/>
    <col min="7689" max="7928" width="11.42578125" style="145"/>
    <col min="7929" max="7931" width="5.140625" style="145" customWidth="1"/>
    <col min="7932" max="7932" width="7.5703125" style="145" customWidth="1"/>
    <col min="7933" max="7933" width="9.140625" style="145" customWidth="1"/>
    <col min="7934" max="7934" width="13.140625" style="145" customWidth="1"/>
    <col min="7935" max="7935" width="14.28515625" style="145" customWidth="1"/>
    <col min="7936" max="7936" width="10.85546875" style="145" customWidth="1"/>
    <col min="7937" max="7937" width="11.5703125" style="145" customWidth="1"/>
    <col min="7938" max="7938" width="28" style="145" customWidth="1"/>
    <col min="7939" max="7939" width="15.28515625" style="145" customWidth="1"/>
    <col min="7940" max="7940" width="14.85546875" style="145" customWidth="1"/>
    <col min="7941" max="7941" width="13.85546875" style="145" customWidth="1"/>
    <col min="7942" max="7942" width="12.7109375" style="145" customWidth="1"/>
    <col min="7943" max="7943" width="14.7109375" style="145" customWidth="1"/>
    <col min="7944" max="7944" width="24.7109375" style="145" customWidth="1"/>
    <col min="7945" max="8184" width="11.42578125" style="145"/>
    <col min="8185" max="8187" width="5.140625" style="145" customWidth="1"/>
    <col min="8188" max="8188" width="7.5703125" style="145" customWidth="1"/>
    <col min="8189" max="8189" width="9.140625" style="145" customWidth="1"/>
    <col min="8190" max="8190" width="13.140625" style="145" customWidth="1"/>
    <col min="8191" max="8191" width="14.28515625" style="145" customWidth="1"/>
    <col min="8192" max="8192" width="10.85546875" style="145" customWidth="1"/>
    <col min="8193" max="8193" width="11.5703125" style="145" customWidth="1"/>
    <col min="8194" max="8194" width="28" style="145" customWidth="1"/>
    <col min="8195" max="8195" width="15.28515625" style="145" customWidth="1"/>
    <col min="8196" max="8196" width="14.85546875" style="145" customWidth="1"/>
    <col min="8197" max="8197" width="13.85546875" style="145" customWidth="1"/>
    <col min="8198" max="8198" width="12.7109375" style="145" customWidth="1"/>
    <col min="8199" max="8199" width="14.7109375" style="145" customWidth="1"/>
    <col min="8200" max="8200" width="24.7109375" style="145" customWidth="1"/>
    <col min="8201" max="8440" width="11.42578125" style="145"/>
    <col min="8441" max="8443" width="5.140625" style="145" customWidth="1"/>
    <col min="8444" max="8444" width="7.5703125" style="145" customWidth="1"/>
    <col min="8445" max="8445" width="9.140625" style="145" customWidth="1"/>
    <col min="8446" max="8446" width="13.140625" style="145" customWidth="1"/>
    <col min="8447" max="8447" width="14.28515625" style="145" customWidth="1"/>
    <col min="8448" max="8448" width="10.85546875" style="145" customWidth="1"/>
    <col min="8449" max="8449" width="11.5703125" style="145" customWidth="1"/>
    <col min="8450" max="8450" width="28" style="145" customWidth="1"/>
    <col min="8451" max="8451" width="15.28515625" style="145" customWidth="1"/>
    <col min="8452" max="8452" width="14.85546875" style="145" customWidth="1"/>
    <col min="8453" max="8453" width="13.85546875" style="145" customWidth="1"/>
    <col min="8454" max="8454" width="12.7109375" style="145" customWidth="1"/>
    <col min="8455" max="8455" width="14.7109375" style="145" customWidth="1"/>
    <col min="8456" max="8456" width="24.7109375" style="145" customWidth="1"/>
    <col min="8457" max="8696" width="11.42578125" style="145"/>
    <col min="8697" max="8699" width="5.140625" style="145" customWidth="1"/>
    <col min="8700" max="8700" width="7.5703125" style="145" customWidth="1"/>
    <col min="8701" max="8701" width="9.140625" style="145" customWidth="1"/>
    <col min="8702" max="8702" width="13.140625" style="145" customWidth="1"/>
    <col min="8703" max="8703" width="14.28515625" style="145" customWidth="1"/>
    <col min="8704" max="8704" width="10.85546875" style="145" customWidth="1"/>
    <col min="8705" max="8705" width="11.5703125" style="145" customWidth="1"/>
    <col min="8706" max="8706" width="28" style="145" customWidth="1"/>
    <col min="8707" max="8707" width="15.28515625" style="145" customWidth="1"/>
    <col min="8708" max="8708" width="14.85546875" style="145" customWidth="1"/>
    <col min="8709" max="8709" width="13.85546875" style="145" customWidth="1"/>
    <col min="8710" max="8710" width="12.7109375" style="145" customWidth="1"/>
    <col min="8711" max="8711" width="14.7109375" style="145" customWidth="1"/>
    <col min="8712" max="8712" width="24.7109375" style="145" customWidth="1"/>
    <col min="8713" max="8952" width="11.42578125" style="145"/>
    <col min="8953" max="8955" width="5.140625" style="145" customWidth="1"/>
    <col min="8956" max="8956" width="7.5703125" style="145" customWidth="1"/>
    <col min="8957" max="8957" width="9.140625" style="145" customWidth="1"/>
    <col min="8958" max="8958" width="13.140625" style="145" customWidth="1"/>
    <col min="8959" max="8959" width="14.28515625" style="145" customWidth="1"/>
    <col min="8960" max="8960" width="10.85546875" style="145" customWidth="1"/>
    <col min="8961" max="8961" width="11.5703125" style="145" customWidth="1"/>
    <col min="8962" max="8962" width="28" style="145" customWidth="1"/>
    <col min="8963" max="8963" width="15.28515625" style="145" customWidth="1"/>
    <col min="8964" max="8964" width="14.85546875" style="145" customWidth="1"/>
    <col min="8965" max="8965" width="13.85546875" style="145" customWidth="1"/>
    <col min="8966" max="8966" width="12.7109375" style="145" customWidth="1"/>
    <col min="8967" max="8967" width="14.7109375" style="145" customWidth="1"/>
    <col min="8968" max="8968" width="24.7109375" style="145" customWidth="1"/>
    <col min="8969" max="9208" width="11.42578125" style="145"/>
    <col min="9209" max="9211" width="5.140625" style="145" customWidth="1"/>
    <col min="9212" max="9212" width="7.5703125" style="145" customWidth="1"/>
    <col min="9213" max="9213" width="9.140625" style="145" customWidth="1"/>
    <col min="9214" max="9214" width="13.140625" style="145" customWidth="1"/>
    <col min="9215" max="9215" width="14.28515625" style="145" customWidth="1"/>
    <col min="9216" max="9216" width="10.85546875" style="145" customWidth="1"/>
    <col min="9217" max="9217" width="11.5703125" style="145" customWidth="1"/>
    <col min="9218" max="9218" width="28" style="145" customWidth="1"/>
    <col min="9219" max="9219" width="15.28515625" style="145" customWidth="1"/>
    <col min="9220" max="9220" width="14.85546875" style="145" customWidth="1"/>
    <col min="9221" max="9221" width="13.85546875" style="145" customWidth="1"/>
    <col min="9222" max="9222" width="12.7109375" style="145" customWidth="1"/>
    <col min="9223" max="9223" width="14.7109375" style="145" customWidth="1"/>
    <col min="9224" max="9224" width="24.7109375" style="145" customWidth="1"/>
    <col min="9225" max="9464" width="11.42578125" style="145"/>
    <col min="9465" max="9467" width="5.140625" style="145" customWidth="1"/>
    <col min="9468" max="9468" width="7.5703125" style="145" customWidth="1"/>
    <col min="9469" max="9469" width="9.140625" style="145" customWidth="1"/>
    <col min="9470" max="9470" width="13.140625" style="145" customWidth="1"/>
    <col min="9471" max="9471" width="14.28515625" style="145" customWidth="1"/>
    <col min="9472" max="9472" width="10.85546875" style="145" customWidth="1"/>
    <col min="9473" max="9473" width="11.5703125" style="145" customWidth="1"/>
    <col min="9474" max="9474" width="28" style="145" customWidth="1"/>
    <col min="9475" max="9475" width="15.28515625" style="145" customWidth="1"/>
    <col min="9476" max="9476" width="14.85546875" style="145" customWidth="1"/>
    <col min="9477" max="9477" width="13.85546875" style="145" customWidth="1"/>
    <col min="9478" max="9478" width="12.7109375" style="145" customWidth="1"/>
    <col min="9479" max="9479" width="14.7109375" style="145" customWidth="1"/>
    <col min="9480" max="9480" width="24.7109375" style="145" customWidth="1"/>
    <col min="9481" max="9720" width="11.42578125" style="145"/>
    <col min="9721" max="9723" width="5.140625" style="145" customWidth="1"/>
    <col min="9724" max="9724" width="7.5703125" style="145" customWidth="1"/>
    <col min="9725" max="9725" width="9.140625" style="145" customWidth="1"/>
    <col min="9726" max="9726" width="13.140625" style="145" customWidth="1"/>
    <col min="9727" max="9727" width="14.28515625" style="145" customWidth="1"/>
    <col min="9728" max="9728" width="10.85546875" style="145" customWidth="1"/>
    <col min="9729" max="9729" width="11.5703125" style="145" customWidth="1"/>
    <col min="9730" max="9730" width="28" style="145" customWidth="1"/>
    <col min="9731" max="9731" width="15.28515625" style="145" customWidth="1"/>
    <col min="9732" max="9732" width="14.85546875" style="145" customWidth="1"/>
    <col min="9733" max="9733" width="13.85546875" style="145" customWidth="1"/>
    <col min="9734" max="9734" width="12.7109375" style="145" customWidth="1"/>
    <col min="9735" max="9735" width="14.7109375" style="145" customWidth="1"/>
    <col min="9736" max="9736" width="24.7109375" style="145" customWidth="1"/>
    <col min="9737" max="9976" width="11.42578125" style="145"/>
    <col min="9977" max="9979" width="5.140625" style="145" customWidth="1"/>
    <col min="9980" max="9980" width="7.5703125" style="145" customWidth="1"/>
    <col min="9981" max="9981" width="9.140625" style="145" customWidth="1"/>
    <col min="9982" max="9982" width="13.140625" style="145" customWidth="1"/>
    <col min="9983" max="9983" width="14.28515625" style="145" customWidth="1"/>
    <col min="9984" max="9984" width="10.85546875" style="145" customWidth="1"/>
    <col min="9985" max="9985" width="11.5703125" style="145" customWidth="1"/>
    <col min="9986" max="9986" width="28" style="145" customWidth="1"/>
    <col min="9987" max="9987" width="15.28515625" style="145" customWidth="1"/>
    <col min="9988" max="9988" width="14.85546875" style="145" customWidth="1"/>
    <col min="9989" max="9989" width="13.85546875" style="145" customWidth="1"/>
    <col min="9990" max="9990" width="12.7109375" style="145" customWidth="1"/>
    <col min="9991" max="9991" width="14.7109375" style="145" customWidth="1"/>
    <col min="9992" max="9992" width="24.7109375" style="145" customWidth="1"/>
    <col min="9993" max="10232" width="11.42578125" style="145"/>
    <col min="10233" max="10235" width="5.140625" style="145" customWidth="1"/>
    <col min="10236" max="10236" width="7.5703125" style="145" customWidth="1"/>
    <col min="10237" max="10237" width="9.140625" style="145" customWidth="1"/>
    <col min="10238" max="10238" width="13.140625" style="145" customWidth="1"/>
    <col min="10239" max="10239" width="14.28515625" style="145" customWidth="1"/>
    <col min="10240" max="10240" width="10.85546875" style="145" customWidth="1"/>
    <col min="10241" max="10241" width="11.5703125" style="145" customWidth="1"/>
    <col min="10242" max="10242" width="28" style="145" customWidth="1"/>
    <col min="10243" max="10243" width="15.28515625" style="145" customWidth="1"/>
    <col min="10244" max="10244" width="14.85546875" style="145" customWidth="1"/>
    <col min="10245" max="10245" width="13.85546875" style="145" customWidth="1"/>
    <col min="10246" max="10246" width="12.7109375" style="145" customWidth="1"/>
    <col min="10247" max="10247" width="14.7109375" style="145" customWidth="1"/>
    <col min="10248" max="10248" width="24.7109375" style="145" customWidth="1"/>
    <col min="10249" max="10488" width="11.42578125" style="145"/>
    <col min="10489" max="10491" width="5.140625" style="145" customWidth="1"/>
    <col min="10492" max="10492" width="7.5703125" style="145" customWidth="1"/>
    <col min="10493" max="10493" width="9.140625" style="145" customWidth="1"/>
    <col min="10494" max="10494" width="13.140625" style="145" customWidth="1"/>
    <col min="10495" max="10495" width="14.28515625" style="145" customWidth="1"/>
    <col min="10496" max="10496" width="10.85546875" style="145" customWidth="1"/>
    <col min="10497" max="10497" width="11.5703125" style="145" customWidth="1"/>
    <col min="10498" max="10498" width="28" style="145" customWidth="1"/>
    <col min="10499" max="10499" width="15.28515625" style="145" customWidth="1"/>
    <col min="10500" max="10500" width="14.85546875" style="145" customWidth="1"/>
    <col min="10501" max="10501" width="13.85546875" style="145" customWidth="1"/>
    <col min="10502" max="10502" width="12.7109375" style="145" customWidth="1"/>
    <col min="10503" max="10503" width="14.7109375" style="145" customWidth="1"/>
    <col min="10504" max="10504" width="24.7109375" style="145" customWidth="1"/>
    <col min="10505" max="10744" width="11.42578125" style="145"/>
    <col min="10745" max="10747" width="5.140625" style="145" customWidth="1"/>
    <col min="10748" max="10748" width="7.5703125" style="145" customWidth="1"/>
    <col min="10749" max="10749" width="9.140625" style="145" customWidth="1"/>
    <col min="10750" max="10750" width="13.140625" style="145" customWidth="1"/>
    <col min="10751" max="10751" width="14.28515625" style="145" customWidth="1"/>
    <col min="10752" max="10752" width="10.85546875" style="145" customWidth="1"/>
    <col min="10753" max="10753" width="11.5703125" style="145" customWidth="1"/>
    <col min="10754" max="10754" width="28" style="145" customWidth="1"/>
    <col min="10755" max="10755" width="15.28515625" style="145" customWidth="1"/>
    <col min="10756" max="10756" width="14.85546875" style="145" customWidth="1"/>
    <col min="10757" max="10757" width="13.85546875" style="145" customWidth="1"/>
    <col min="10758" max="10758" width="12.7109375" style="145" customWidth="1"/>
    <col min="10759" max="10759" width="14.7109375" style="145" customWidth="1"/>
    <col min="10760" max="10760" width="24.7109375" style="145" customWidth="1"/>
    <col min="10761" max="11000" width="11.42578125" style="145"/>
    <col min="11001" max="11003" width="5.140625" style="145" customWidth="1"/>
    <col min="11004" max="11004" width="7.5703125" style="145" customWidth="1"/>
    <col min="11005" max="11005" width="9.140625" style="145" customWidth="1"/>
    <col min="11006" max="11006" width="13.140625" style="145" customWidth="1"/>
    <col min="11007" max="11007" width="14.28515625" style="145" customWidth="1"/>
    <col min="11008" max="11008" width="10.85546875" style="145" customWidth="1"/>
    <col min="11009" max="11009" width="11.5703125" style="145" customWidth="1"/>
    <col min="11010" max="11010" width="28" style="145" customWidth="1"/>
    <col min="11011" max="11011" width="15.28515625" style="145" customWidth="1"/>
    <col min="11012" max="11012" width="14.85546875" style="145" customWidth="1"/>
    <col min="11013" max="11013" width="13.85546875" style="145" customWidth="1"/>
    <col min="11014" max="11014" width="12.7109375" style="145" customWidth="1"/>
    <col min="11015" max="11015" width="14.7109375" style="145" customWidth="1"/>
    <col min="11016" max="11016" width="24.7109375" style="145" customWidth="1"/>
    <col min="11017" max="11256" width="11.42578125" style="145"/>
    <col min="11257" max="11259" width="5.140625" style="145" customWidth="1"/>
    <col min="11260" max="11260" width="7.5703125" style="145" customWidth="1"/>
    <col min="11261" max="11261" width="9.140625" style="145" customWidth="1"/>
    <col min="11262" max="11262" width="13.140625" style="145" customWidth="1"/>
    <col min="11263" max="11263" width="14.28515625" style="145" customWidth="1"/>
    <col min="11264" max="11264" width="10.85546875" style="145" customWidth="1"/>
    <col min="11265" max="11265" width="11.5703125" style="145" customWidth="1"/>
    <col min="11266" max="11266" width="28" style="145" customWidth="1"/>
    <col min="11267" max="11267" width="15.28515625" style="145" customWidth="1"/>
    <col min="11268" max="11268" width="14.85546875" style="145" customWidth="1"/>
    <col min="11269" max="11269" width="13.85546875" style="145" customWidth="1"/>
    <col min="11270" max="11270" width="12.7109375" style="145" customWidth="1"/>
    <col min="11271" max="11271" width="14.7109375" style="145" customWidth="1"/>
    <col min="11272" max="11272" width="24.7109375" style="145" customWidth="1"/>
    <col min="11273" max="11512" width="11.42578125" style="145"/>
    <col min="11513" max="11515" width="5.140625" style="145" customWidth="1"/>
    <col min="11516" max="11516" width="7.5703125" style="145" customWidth="1"/>
    <col min="11517" max="11517" width="9.140625" style="145" customWidth="1"/>
    <col min="11518" max="11518" width="13.140625" style="145" customWidth="1"/>
    <col min="11519" max="11519" width="14.28515625" style="145" customWidth="1"/>
    <col min="11520" max="11520" width="10.85546875" style="145" customWidth="1"/>
    <col min="11521" max="11521" width="11.5703125" style="145" customWidth="1"/>
    <col min="11522" max="11522" width="28" style="145" customWidth="1"/>
    <col min="11523" max="11523" width="15.28515625" style="145" customWidth="1"/>
    <col min="11524" max="11524" width="14.85546875" style="145" customWidth="1"/>
    <col min="11525" max="11525" width="13.85546875" style="145" customWidth="1"/>
    <col min="11526" max="11526" width="12.7109375" style="145" customWidth="1"/>
    <col min="11527" max="11527" width="14.7109375" style="145" customWidth="1"/>
    <col min="11528" max="11528" width="24.7109375" style="145" customWidth="1"/>
    <col min="11529" max="11768" width="11.42578125" style="145"/>
    <col min="11769" max="11771" width="5.140625" style="145" customWidth="1"/>
    <col min="11772" max="11772" width="7.5703125" style="145" customWidth="1"/>
    <col min="11773" max="11773" width="9.140625" style="145" customWidth="1"/>
    <col min="11774" max="11774" width="13.140625" style="145" customWidth="1"/>
    <col min="11775" max="11775" width="14.28515625" style="145" customWidth="1"/>
    <col min="11776" max="11776" width="10.85546875" style="145" customWidth="1"/>
    <col min="11777" max="11777" width="11.5703125" style="145" customWidth="1"/>
    <col min="11778" max="11778" width="28" style="145" customWidth="1"/>
    <col min="11779" max="11779" width="15.28515625" style="145" customWidth="1"/>
    <col min="11780" max="11780" width="14.85546875" style="145" customWidth="1"/>
    <col min="11781" max="11781" width="13.85546875" style="145" customWidth="1"/>
    <col min="11782" max="11782" width="12.7109375" style="145" customWidth="1"/>
    <col min="11783" max="11783" width="14.7109375" style="145" customWidth="1"/>
    <col min="11784" max="11784" width="24.7109375" style="145" customWidth="1"/>
    <col min="11785" max="12024" width="11.42578125" style="145"/>
    <col min="12025" max="12027" width="5.140625" style="145" customWidth="1"/>
    <col min="12028" max="12028" width="7.5703125" style="145" customWidth="1"/>
    <col min="12029" max="12029" width="9.140625" style="145" customWidth="1"/>
    <col min="12030" max="12030" width="13.140625" style="145" customWidth="1"/>
    <col min="12031" max="12031" width="14.28515625" style="145" customWidth="1"/>
    <col min="12032" max="12032" width="10.85546875" style="145" customWidth="1"/>
    <col min="12033" max="12033" width="11.5703125" style="145" customWidth="1"/>
    <col min="12034" max="12034" width="28" style="145" customWidth="1"/>
    <col min="12035" max="12035" width="15.28515625" style="145" customWidth="1"/>
    <col min="12036" max="12036" width="14.85546875" style="145" customWidth="1"/>
    <col min="12037" max="12037" width="13.85546875" style="145" customWidth="1"/>
    <col min="12038" max="12038" width="12.7109375" style="145" customWidth="1"/>
    <col min="12039" max="12039" width="14.7109375" style="145" customWidth="1"/>
    <col min="12040" max="12040" width="24.7109375" style="145" customWidth="1"/>
    <col min="12041" max="12280" width="11.42578125" style="145"/>
    <col min="12281" max="12283" width="5.140625" style="145" customWidth="1"/>
    <col min="12284" max="12284" width="7.5703125" style="145" customWidth="1"/>
    <col min="12285" max="12285" width="9.140625" style="145" customWidth="1"/>
    <col min="12286" max="12286" width="13.140625" style="145" customWidth="1"/>
    <col min="12287" max="12287" width="14.28515625" style="145" customWidth="1"/>
    <col min="12288" max="12288" width="10.85546875" style="145" customWidth="1"/>
    <col min="12289" max="12289" width="11.5703125" style="145" customWidth="1"/>
    <col min="12290" max="12290" width="28" style="145" customWidth="1"/>
    <col min="12291" max="12291" width="15.28515625" style="145" customWidth="1"/>
    <col min="12292" max="12292" width="14.85546875" style="145" customWidth="1"/>
    <col min="12293" max="12293" width="13.85546875" style="145" customWidth="1"/>
    <col min="12294" max="12294" width="12.7109375" style="145" customWidth="1"/>
    <col min="12295" max="12295" width="14.7109375" style="145" customWidth="1"/>
    <col min="12296" max="12296" width="24.7109375" style="145" customWidth="1"/>
    <col min="12297" max="12536" width="11.42578125" style="145"/>
    <col min="12537" max="12539" width="5.140625" style="145" customWidth="1"/>
    <col min="12540" max="12540" width="7.5703125" style="145" customWidth="1"/>
    <col min="12541" max="12541" width="9.140625" style="145" customWidth="1"/>
    <col min="12542" max="12542" width="13.140625" style="145" customWidth="1"/>
    <col min="12543" max="12543" width="14.28515625" style="145" customWidth="1"/>
    <col min="12544" max="12544" width="10.85546875" style="145" customWidth="1"/>
    <col min="12545" max="12545" width="11.5703125" style="145" customWidth="1"/>
    <col min="12546" max="12546" width="28" style="145" customWidth="1"/>
    <col min="12547" max="12547" width="15.28515625" style="145" customWidth="1"/>
    <col min="12548" max="12548" width="14.85546875" style="145" customWidth="1"/>
    <col min="12549" max="12549" width="13.85546875" style="145" customWidth="1"/>
    <col min="12550" max="12550" width="12.7109375" style="145" customWidth="1"/>
    <col min="12551" max="12551" width="14.7109375" style="145" customWidth="1"/>
    <col min="12552" max="12552" width="24.7109375" style="145" customWidth="1"/>
    <col min="12553" max="12792" width="11.42578125" style="145"/>
    <col min="12793" max="12795" width="5.140625" style="145" customWidth="1"/>
    <col min="12796" max="12796" width="7.5703125" style="145" customWidth="1"/>
    <col min="12797" max="12797" width="9.140625" style="145" customWidth="1"/>
    <col min="12798" max="12798" width="13.140625" style="145" customWidth="1"/>
    <col min="12799" max="12799" width="14.28515625" style="145" customWidth="1"/>
    <col min="12800" max="12800" width="10.85546875" style="145" customWidth="1"/>
    <col min="12801" max="12801" width="11.5703125" style="145" customWidth="1"/>
    <col min="12802" max="12802" width="28" style="145" customWidth="1"/>
    <col min="12803" max="12803" width="15.28515625" style="145" customWidth="1"/>
    <col min="12804" max="12804" width="14.85546875" style="145" customWidth="1"/>
    <col min="12805" max="12805" width="13.85546875" style="145" customWidth="1"/>
    <col min="12806" max="12806" width="12.7109375" style="145" customWidth="1"/>
    <col min="12807" max="12807" width="14.7109375" style="145" customWidth="1"/>
    <col min="12808" max="12808" width="24.7109375" style="145" customWidth="1"/>
    <col min="12809" max="13048" width="11.42578125" style="145"/>
    <col min="13049" max="13051" width="5.140625" style="145" customWidth="1"/>
    <col min="13052" max="13052" width="7.5703125" style="145" customWidth="1"/>
    <col min="13053" max="13053" width="9.140625" style="145" customWidth="1"/>
    <col min="13054" max="13054" width="13.140625" style="145" customWidth="1"/>
    <col min="13055" max="13055" width="14.28515625" style="145" customWidth="1"/>
    <col min="13056" max="13056" width="10.85546875" style="145" customWidth="1"/>
    <col min="13057" max="13057" width="11.5703125" style="145" customWidth="1"/>
    <col min="13058" max="13058" width="28" style="145" customWidth="1"/>
    <col min="13059" max="13059" width="15.28515625" style="145" customWidth="1"/>
    <col min="13060" max="13060" width="14.85546875" style="145" customWidth="1"/>
    <col min="13061" max="13061" width="13.85546875" style="145" customWidth="1"/>
    <col min="13062" max="13062" width="12.7109375" style="145" customWidth="1"/>
    <col min="13063" max="13063" width="14.7109375" style="145" customWidth="1"/>
    <col min="13064" max="13064" width="24.7109375" style="145" customWidth="1"/>
    <col min="13065" max="13304" width="11.42578125" style="145"/>
    <col min="13305" max="13307" width="5.140625" style="145" customWidth="1"/>
    <col min="13308" max="13308" width="7.5703125" style="145" customWidth="1"/>
    <col min="13309" max="13309" width="9.140625" style="145" customWidth="1"/>
    <col min="13310" max="13310" width="13.140625" style="145" customWidth="1"/>
    <col min="13311" max="13311" width="14.28515625" style="145" customWidth="1"/>
    <col min="13312" max="13312" width="10.85546875" style="145" customWidth="1"/>
    <col min="13313" max="13313" width="11.5703125" style="145" customWidth="1"/>
    <col min="13314" max="13314" width="28" style="145" customWidth="1"/>
    <col min="13315" max="13315" width="15.28515625" style="145" customWidth="1"/>
    <col min="13316" max="13316" width="14.85546875" style="145" customWidth="1"/>
    <col min="13317" max="13317" width="13.85546875" style="145" customWidth="1"/>
    <col min="13318" max="13318" width="12.7109375" style="145" customWidth="1"/>
    <col min="13319" max="13319" width="14.7109375" style="145" customWidth="1"/>
    <col min="13320" max="13320" width="24.7109375" style="145" customWidth="1"/>
    <col min="13321" max="13560" width="11.42578125" style="145"/>
    <col min="13561" max="13563" width="5.140625" style="145" customWidth="1"/>
    <col min="13564" max="13564" width="7.5703125" style="145" customWidth="1"/>
    <col min="13565" max="13565" width="9.140625" style="145" customWidth="1"/>
    <col min="13566" max="13566" width="13.140625" style="145" customWidth="1"/>
    <col min="13567" max="13567" width="14.28515625" style="145" customWidth="1"/>
    <col min="13568" max="13568" width="10.85546875" style="145" customWidth="1"/>
    <col min="13569" max="13569" width="11.5703125" style="145" customWidth="1"/>
    <col min="13570" max="13570" width="28" style="145" customWidth="1"/>
    <col min="13571" max="13571" width="15.28515625" style="145" customWidth="1"/>
    <col min="13572" max="13572" width="14.85546875" style="145" customWidth="1"/>
    <col min="13573" max="13573" width="13.85546875" style="145" customWidth="1"/>
    <col min="13574" max="13574" width="12.7109375" style="145" customWidth="1"/>
    <col min="13575" max="13575" width="14.7109375" style="145" customWidth="1"/>
    <col min="13576" max="13576" width="24.7109375" style="145" customWidth="1"/>
    <col min="13577" max="13816" width="11.42578125" style="145"/>
    <col min="13817" max="13819" width="5.140625" style="145" customWidth="1"/>
    <col min="13820" max="13820" width="7.5703125" style="145" customWidth="1"/>
    <col min="13821" max="13821" width="9.140625" style="145" customWidth="1"/>
    <col min="13822" max="13822" width="13.140625" style="145" customWidth="1"/>
    <col min="13823" max="13823" width="14.28515625" style="145" customWidth="1"/>
    <col min="13824" max="13824" width="10.85546875" style="145" customWidth="1"/>
    <col min="13825" max="13825" width="11.5703125" style="145" customWidth="1"/>
    <col min="13826" max="13826" width="28" style="145" customWidth="1"/>
    <col min="13827" max="13827" width="15.28515625" style="145" customWidth="1"/>
    <col min="13828" max="13828" width="14.85546875" style="145" customWidth="1"/>
    <col min="13829" max="13829" width="13.85546875" style="145" customWidth="1"/>
    <col min="13830" max="13830" width="12.7109375" style="145" customWidth="1"/>
    <col min="13831" max="13831" width="14.7109375" style="145" customWidth="1"/>
    <col min="13832" max="13832" width="24.7109375" style="145" customWidth="1"/>
    <col min="13833" max="14072" width="11.42578125" style="145"/>
    <col min="14073" max="14075" width="5.140625" style="145" customWidth="1"/>
    <col min="14076" max="14076" width="7.5703125" style="145" customWidth="1"/>
    <col min="14077" max="14077" width="9.140625" style="145" customWidth="1"/>
    <col min="14078" max="14078" width="13.140625" style="145" customWidth="1"/>
    <col min="14079" max="14079" width="14.28515625" style="145" customWidth="1"/>
    <col min="14080" max="14080" width="10.85546875" style="145" customWidth="1"/>
    <col min="14081" max="14081" width="11.5703125" style="145" customWidth="1"/>
    <col min="14082" max="14082" width="28" style="145" customWidth="1"/>
    <col min="14083" max="14083" width="15.28515625" style="145" customWidth="1"/>
    <col min="14084" max="14084" width="14.85546875" style="145" customWidth="1"/>
    <col min="14085" max="14085" width="13.85546875" style="145" customWidth="1"/>
    <col min="14086" max="14086" width="12.7109375" style="145" customWidth="1"/>
    <col min="14087" max="14087" width="14.7109375" style="145" customWidth="1"/>
    <col min="14088" max="14088" width="24.7109375" style="145" customWidth="1"/>
    <col min="14089" max="14328" width="11.42578125" style="145"/>
    <col min="14329" max="14331" width="5.140625" style="145" customWidth="1"/>
    <col min="14332" max="14332" width="7.5703125" style="145" customWidth="1"/>
    <col min="14333" max="14333" width="9.140625" style="145" customWidth="1"/>
    <col min="14334" max="14334" width="13.140625" style="145" customWidth="1"/>
    <col min="14335" max="14335" width="14.28515625" style="145" customWidth="1"/>
    <col min="14336" max="14336" width="10.85546875" style="145" customWidth="1"/>
    <col min="14337" max="14337" width="11.5703125" style="145" customWidth="1"/>
    <col min="14338" max="14338" width="28" style="145" customWidth="1"/>
    <col min="14339" max="14339" width="15.28515625" style="145" customWidth="1"/>
    <col min="14340" max="14340" width="14.85546875" style="145" customWidth="1"/>
    <col min="14341" max="14341" width="13.85546875" style="145" customWidth="1"/>
    <col min="14342" max="14342" width="12.7109375" style="145" customWidth="1"/>
    <col min="14343" max="14343" width="14.7109375" style="145" customWidth="1"/>
    <col min="14344" max="14344" width="24.7109375" style="145" customWidth="1"/>
    <col min="14345" max="14584" width="11.42578125" style="145"/>
    <col min="14585" max="14587" width="5.140625" style="145" customWidth="1"/>
    <col min="14588" max="14588" width="7.5703125" style="145" customWidth="1"/>
    <col min="14589" max="14589" width="9.140625" style="145" customWidth="1"/>
    <col min="14590" max="14590" width="13.140625" style="145" customWidth="1"/>
    <col min="14591" max="14591" width="14.28515625" style="145" customWidth="1"/>
    <col min="14592" max="14592" width="10.85546875" style="145" customWidth="1"/>
    <col min="14593" max="14593" width="11.5703125" style="145" customWidth="1"/>
    <col min="14594" max="14594" width="28" style="145" customWidth="1"/>
    <col min="14595" max="14595" width="15.28515625" style="145" customWidth="1"/>
    <col min="14596" max="14596" width="14.85546875" style="145" customWidth="1"/>
    <col min="14597" max="14597" width="13.85546875" style="145" customWidth="1"/>
    <col min="14598" max="14598" width="12.7109375" style="145" customWidth="1"/>
    <col min="14599" max="14599" width="14.7109375" style="145" customWidth="1"/>
    <col min="14600" max="14600" width="24.7109375" style="145" customWidth="1"/>
    <col min="14601" max="14840" width="11.42578125" style="145"/>
    <col min="14841" max="14843" width="5.140625" style="145" customWidth="1"/>
    <col min="14844" max="14844" width="7.5703125" style="145" customWidth="1"/>
    <col min="14845" max="14845" width="9.140625" style="145" customWidth="1"/>
    <col min="14846" max="14846" width="13.140625" style="145" customWidth="1"/>
    <col min="14847" max="14847" width="14.28515625" style="145" customWidth="1"/>
    <col min="14848" max="14848" width="10.85546875" style="145" customWidth="1"/>
    <col min="14849" max="14849" width="11.5703125" style="145" customWidth="1"/>
    <col min="14850" max="14850" width="28" style="145" customWidth="1"/>
    <col min="14851" max="14851" width="15.28515625" style="145" customWidth="1"/>
    <col min="14852" max="14852" width="14.85546875" style="145" customWidth="1"/>
    <col min="14853" max="14853" width="13.85546875" style="145" customWidth="1"/>
    <col min="14854" max="14854" width="12.7109375" style="145" customWidth="1"/>
    <col min="14855" max="14855" width="14.7109375" style="145" customWidth="1"/>
    <col min="14856" max="14856" width="24.7109375" style="145" customWidth="1"/>
    <col min="14857" max="15096" width="11.42578125" style="145"/>
    <col min="15097" max="15099" width="5.140625" style="145" customWidth="1"/>
    <col min="15100" max="15100" width="7.5703125" style="145" customWidth="1"/>
    <col min="15101" max="15101" width="9.140625" style="145" customWidth="1"/>
    <col min="15102" max="15102" width="13.140625" style="145" customWidth="1"/>
    <col min="15103" max="15103" width="14.28515625" style="145" customWidth="1"/>
    <col min="15104" max="15104" width="10.85546875" style="145" customWidth="1"/>
    <col min="15105" max="15105" width="11.5703125" style="145" customWidth="1"/>
    <col min="15106" max="15106" width="28" style="145" customWidth="1"/>
    <col min="15107" max="15107" width="15.28515625" style="145" customWidth="1"/>
    <col min="15108" max="15108" width="14.85546875" style="145" customWidth="1"/>
    <col min="15109" max="15109" width="13.85546875" style="145" customWidth="1"/>
    <col min="15110" max="15110" width="12.7109375" style="145" customWidth="1"/>
    <col min="15111" max="15111" width="14.7109375" style="145" customWidth="1"/>
    <col min="15112" max="15112" width="24.7109375" style="145" customWidth="1"/>
    <col min="15113" max="15352" width="11.42578125" style="145"/>
    <col min="15353" max="15355" width="5.140625" style="145" customWidth="1"/>
    <col min="15356" max="15356" width="7.5703125" style="145" customWidth="1"/>
    <col min="15357" max="15357" width="9.140625" style="145" customWidth="1"/>
    <col min="15358" max="15358" width="13.140625" style="145" customWidth="1"/>
    <col min="15359" max="15359" width="14.28515625" style="145" customWidth="1"/>
    <col min="15360" max="15360" width="10.85546875" style="145" customWidth="1"/>
    <col min="15361" max="15361" width="11.5703125" style="145" customWidth="1"/>
    <col min="15362" max="15362" width="28" style="145" customWidth="1"/>
    <col min="15363" max="15363" width="15.28515625" style="145" customWidth="1"/>
    <col min="15364" max="15364" width="14.85546875" style="145" customWidth="1"/>
    <col min="15365" max="15365" width="13.85546875" style="145" customWidth="1"/>
    <col min="15366" max="15366" width="12.7109375" style="145" customWidth="1"/>
    <col min="15367" max="15367" width="14.7109375" style="145" customWidth="1"/>
    <col min="15368" max="15368" width="24.7109375" style="145" customWidth="1"/>
    <col min="15369" max="15608" width="11.42578125" style="145"/>
    <col min="15609" max="15611" width="5.140625" style="145" customWidth="1"/>
    <col min="15612" max="15612" width="7.5703125" style="145" customWidth="1"/>
    <col min="15613" max="15613" width="9.140625" style="145" customWidth="1"/>
    <col min="15614" max="15614" width="13.140625" style="145" customWidth="1"/>
    <col min="15615" max="15615" width="14.28515625" style="145" customWidth="1"/>
    <col min="15616" max="15616" width="10.85546875" style="145" customWidth="1"/>
    <col min="15617" max="15617" width="11.5703125" style="145" customWidth="1"/>
    <col min="15618" max="15618" width="28" style="145" customWidth="1"/>
    <col min="15619" max="15619" width="15.28515625" style="145" customWidth="1"/>
    <col min="15620" max="15620" width="14.85546875" style="145" customWidth="1"/>
    <col min="15621" max="15621" width="13.85546875" style="145" customWidth="1"/>
    <col min="15622" max="15622" width="12.7109375" style="145" customWidth="1"/>
    <col min="15623" max="15623" width="14.7109375" style="145" customWidth="1"/>
    <col min="15624" max="15624" width="24.7109375" style="145" customWidth="1"/>
    <col min="15625" max="15864" width="11.42578125" style="145"/>
    <col min="15865" max="15867" width="5.140625" style="145" customWidth="1"/>
    <col min="15868" max="15868" width="7.5703125" style="145" customWidth="1"/>
    <col min="15869" max="15869" width="9.140625" style="145" customWidth="1"/>
    <col min="15870" max="15870" width="13.140625" style="145" customWidth="1"/>
    <col min="15871" max="15871" width="14.28515625" style="145" customWidth="1"/>
    <col min="15872" max="15872" width="10.85546875" style="145" customWidth="1"/>
    <col min="15873" max="15873" width="11.5703125" style="145" customWidth="1"/>
    <col min="15874" max="15874" width="28" style="145" customWidth="1"/>
    <col min="15875" max="15875" width="15.28515625" style="145" customWidth="1"/>
    <col min="15876" max="15876" width="14.85546875" style="145" customWidth="1"/>
    <col min="15877" max="15877" width="13.85546875" style="145" customWidth="1"/>
    <col min="15878" max="15878" width="12.7109375" style="145" customWidth="1"/>
    <col min="15879" max="15879" width="14.7109375" style="145" customWidth="1"/>
    <col min="15880" max="15880" width="24.7109375" style="145" customWidth="1"/>
    <col min="15881" max="16120" width="11.42578125" style="145"/>
    <col min="16121" max="16123" width="5.140625" style="145" customWidth="1"/>
    <col min="16124" max="16124" width="7.5703125" style="145" customWidth="1"/>
    <col min="16125" max="16125" width="9.140625" style="145" customWidth="1"/>
    <col min="16126" max="16126" width="13.140625" style="145" customWidth="1"/>
    <col min="16127" max="16127" width="14.28515625" style="145" customWidth="1"/>
    <col min="16128" max="16128" width="10.85546875" style="145" customWidth="1"/>
    <col min="16129" max="16129" width="11.5703125" style="145" customWidth="1"/>
    <col min="16130" max="16130" width="28" style="145" customWidth="1"/>
    <col min="16131" max="16131" width="15.28515625" style="145" customWidth="1"/>
    <col min="16132" max="16132" width="14.85546875" style="145" customWidth="1"/>
    <col min="16133" max="16133" width="13.85546875" style="145" customWidth="1"/>
    <col min="16134" max="16134" width="12.7109375" style="145" customWidth="1"/>
    <col min="16135" max="16135" width="14.7109375" style="145" customWidth="1"/>
    <col min="16136" max="16136" width="24.7109375" style="145" customWidth="1"/>
    <col min="16137" max="16384" width="11.42578125" style="145"/>
  </cols>
  <sheetData>
    <row r="3" spans="1:15" s="150" customFormat="1" ht="19.5" customHeight="1">
      <c r="A3" s="226" t="s">
        <v>34</v>
      </c>
      <c r="B3" s="226"/>
      <c r="C3" s="226"/>
      <c r="D3" s="226"/>
      <c r="E3" s="226"/>
      <c r="F3" s="226"/>
      <c r="G3" s="226"/>
      <c r="H3" s="226"/>
      <c r="I3" s="226"/>
      <c r="J3" s="226"/>
      <c r="K3" s="226"/>
      <c r="L3" s="226"/>
      <c r="M3" s="226"/>
      <c r="N3" s="226"/>
      <c r="O3" s="149"/>
    </row>
    <row r="4" spans="1:15" s="150" customFormat="1" ht="19.5" customHeight="1">
      <c r="A4" s="226" t="s">
        <v>35</v>
      </c>
      <c r="B4" s="226"/>
      <c r="C4" s="226"/>
      <c r="D4" s="226"/>
      <c r="E4" s="226"/>
      <c r="F4" s="226"/>
      <c r="G4" s="226"/>
      <c r="H4" s="226"/>
      <c r="I4" s="226"/>
      <c r="J4" s="226"/>
      <c r="K4" s="226"/>
      <c r="L4" s="226"/>
      <c r="M4" s="226"/>
      <c r="N4" s="226"/>
      <c r="O4" s="149"/>
    </row>
    <row r="5" spans="1:15" s="150" customFormat="1" ht="19.5" customHeight="1">
      <c r="A5" s="226" t="s">
        <v>36</v>
      </c>
      <c r="B5" s="226"/>
      <c r="C5" s="226"/>
      <c r="D5" s="226"/>
      <c r="E5" s="226"/>
      <c r="F5" s="226"/>
      <c r="G5" s="226"/>
      <c r="H5" s="226"/>
      <c r="I5" s="226"/>
      <c r="J5" s="226"/>
      <c r="K5" s="226"/>
      <c r="L5" s="226"/>
      <c r="M5" s="226"/>
      <c r="N5" s="226"/>
      <c r="O5" s="149"/>
    </row>
    <row r="6" spans="1:15" s="150" customFormat="1">
      <c r="A6" s="151"/>
      <c r="B6" s="151"/>
      <c r="C6" s="151"/>
      <c r="D6" s="152"/>
      <c r="E6" s="153"/>
      <c r="F6" s="153"/>
      <c r="G6" s="148"/>
      <c r="H6" s="148"/>
      <c r="I6" s="154"/>
      <c r="J6" s="148"/>
      <c r="K6" s="148"/>
      <c r="L6" s="151"/>
      <c r="M6" s="155"/>
      <c r="N6" s="155"/>
      <c r="O6" s="149"/>
    </row>
    <row r="7" spans="1:15" s="150" customFormat="1" ht="15" customHeight="1" thickBot="1">
      <c r="A7" s="151"/>
      <c r="B7" s="151"/>
      <c r="C7" s="151"/>
      <c r="D7" s="156"/>
      <c r="G7" s="151"/>
      <c r="H7" s="151"/>
      <c r="I7" s="157"/>
      <c r="J7" s="158"/>
      <c r="K7" s="151"/>
      <c r="L7" s="151"/>
      <c r="N7" s="155"/>
      <c r="O7" s="149"/>
    </row>
    <row r="8" spans="1:15" s="151" customFormat="1" ht="41.25" customHeight="1" thickBot="1">
      <c r="A8" s="159" t="s">
        <v>37</v>
      </c>
      <c r="B8" s="160" t="s">
        <v>61</v>
      </c>
      <c r="C8" s="161" t="s">
        <v>56</v>
      </c>
      <c r="D8" s="162" t="s">
        <v>38</v>
      </c>
      <c r="E8" s="163" t="s">
        <v>39</v>
      </c>
      <c r="F8" s="163" t="s">
        <v>130</v>
      </c>
      <c r="G8" s="163" t="s">
        <v>131</v>
      </c>
      <c r="H8" s="163" t="s">
        <v>40</v>
      </c>
      <c r="I8" s="164" t="s">
        <v>41</v>
      </c>
      <c r="J8" s="163" t="s">
        <v>132</v>
      </c>
      <c r="K8" s="163" t="s">
        <v>372</v>
      </c>
      <c r="L8" s="165" t="s">
        <v>107</v>
      </c>
      <c r="M8" s="163" t="s">
        <v>55</v>
      </c>
      <c r="N8" s="159" t="s">
        <v>54</v>
      </c>
      <c r="O8" s="161" t="s">
        <v>42</v>
      </c>
    </row>
    <row r="9" spans="1:15" s="18" customFormat="1" ht="48" customHeight="1">
      <c r="A9" s="120" t="s">
        <v>43</v>
      </c>
      <c r="B9" s="121" t="s">
        <v>43</v>
      </c>
      <c r="C9" s="122" t="s">
        <v>43</v>
      </c>
      <c r="D9" s="123" t="s">
        <v>20</v>
      </c>
      <c r="E9" s="124">
        <v>44593</v>
      </c>
      <c r="F9" s="124" t="s">
        <v>155</v>
      </c>
      <c r="G9" s="125" t="s">
        <v>161</v>
      </c>
      <c r="H9" s="126" t="s">
        <v>162</v>
      </c>
      <c r="I9" s="127">
        <v>5544.03</v>
      </c>
      <c r="J9" s="15" t="s">
        <v>163</v>
      </c>
      <c r="K9" s="128" t="s">
        <v>204</v>
      </c>
      <c r="L9" s="16">
        <f>+I9</f>
        <v>5544.03</v>
      </c>
      <c r="M9" s="134">
        <v>2005.77</v>
      </c>
      <c r="N9" s="17">
        <f>+L9-M9</f>
        <v>3538.2599999999998</v>
      </c>
      <c r="O9" s="117"/>
    </row>
    <row r="10" spans="1:15" s="18" customFormat="1" ht="67.5">
      <c r="A10" s="120" t="s">
        <v>43</v>
      </c>
      <c r="B10" s="121" t="s">
        <v>43</v>
      </c>
      <c r="C10" s="122" t="s">
        <v>43</v>
      </c>
      <c r="D10" s="123" t="s">
        <v>33</v>
      </c>
      <c r="E10" s="129">
        <v>44594</v>
      </c>
      <c r="F10" s="129" t="s">
        <v>155</v>
      </c>
      <c r="G10" s="125" t="s">
        <v>161</v>
      </c>
      <c r="H10" s="130" t="s">
        <v>140</v>
      </c>
      <c r="I10" s="15">
        <v>700</v>
      </c>
      <c r="J10" s="131" t="s">
        <v>151</v>
      </c>
      <c r="K10" s="128" t="s">
        <v>205</v>
      </c>
      <c r="L10" s="16">
        <f>+I10</f>
        <v>700</v>
      </c>
      <c r="M10" s="134">
        <v>0</v>
      </c>
      <c r="N10" s="17">
        <f t="shared" ref="N10:N57" si="0">+L10-M10</f>
        <v>700</v>
      </c>
      <c r="O10" s="118"/>
    </row>
    <row r="11" spans="1:15" s="18" customFormat="1" ht="42.75" customHeight="1">
      <c r="A11" s="120" t="s">
        <v>43</v>
      </c>
      <c r="B11" s="121" t="s">
        <v>43</v>
      </c>
      <c r="C11" s="122" t="s">
        <v>43</v>
      </c>
      <c r="D11" s="123" t="s">
        <v>30</v>
      </c>
      <c r="E11" s="129">
        <v>44599</v>
      </c>
      <c r="F11" s="129" t="s">
        <v>155</v>
      </c>
      <c r="G11" s="125" t="s">
        <v>161</v>
      </c>
      <c r="H11" s="130" t="s">
        <v>139</v>
      </c>
      <c r="I11" s="15">
        <v>212</v>
      </c>
      <c r="J11" s="131" t="s">
        <v>164</v>
      </c>
      <c r="K11" s="128" t="s">
        <v>206</v>
      </c>
      <c r="L11" s="16">
        <f t="shared" ref="L11:L57" si="1">+I11</f>
        <v>212</v>
      </c>
      <c r="M11" s="134">
        <v>0</v>
      </c>
      <c r="N11" s="17">
        <f t="shared" si="0"/>
        <v>212</v>
      </c>
      <c r="O11" s="118"/>
    </row>
    <row r="12" spans="1:15" s="18" customFormat="1" ht="67.5">
      <c r="A12" s="120" t="s">
        <v>43</v>
      </c>
      <c r="B12" s="121" t="s">
        <v>43</v>
      </c>
      <c r="C12" s="122" t="s">
        <v>43</v>
      </c>
      <c r="D12" s="123" t="s">
        <v>26</v>
      </c>
      <c r="E12" s="129">
        <v>44600</v>
      </c>
      <c r="F12" s="129" t="s">
        <v>155</v>
      </c>
      <c r="G12" s="125" t="s">
        <v>161</v>
      </c>
      <c r="H12" s="130" t="s">
        <v>140</v>
      </c>
      <c r="I12" s="15">
        <v>399.46</v>
      </c>
      <c r="J12" s="131" t="s">
        <v>151</v>
      </c>
      <c r="K12" s="128" t="s">
        <v>207</v>
      </c>
      <c r="L12" s="16">
        <f t="shared" si="1"/>
        <v>399.46</v>
      </c>
      <c r="M12" s="134">
        <v>0</v>
      </c>
      <c r="N12" s="17">
        <f t="shared" si="0"/>
        <v>399.46</v>
      </c>
      <c r="O12" s="118"/>
    </row>
    <row r="13" spans="1:15" s="19" customFormat="1" ht="48" customHeight="1">
      <c r="A13" s="120" t="s">
        <v>43</v>
      </c>
      <c r="B13" s="121" t="s">
        <v>43</v>
      </c>
      <c r="C13" s="122" t="s">
        <v>43</v>
      </c>
      <c r="D13" s="123" t="s">
        <v>27</v>
      </c>
      <c r="E13" s="129">
        <v>44616</v>
      </c>
      <c r="F13" s="129" t="s">
        <v>155</v>
      </c>
      <c r="G13" s="125" t="s">
        <v>161</v>
      </c>
      <c r="H13" s="130" t="s">
        <v>141</v>
      </c>
      <c r="I13" s="15">
        <v>5986.25</v>
      </c>
      <c r="J13" s="41" t="s">
        <v>154</v>
      </c>
      <c r="K13" s="128" t="s">
        <v>208</v>
      </c>
      <c r="L13" s="16">
        <f t="shared" si="1"/>
        <v>5986.25</v>
      </c>
      <c r="M13" s="134">
        <v>18.350000000000001</v>
      </c>
      <c r="N13" s="17">
        <f t="shared" si="0"/>
        <v>5967.9</v>
      </c>
      <c r="O13" s="119"/>
    </row>
    <row r="14" spans="1:15" s="18" customFormat="1" ht="48" customHeight="1">
      <c r="A14" s="120" t="s">
        <v>43</v>
      </c>
      <c r="B14" s="121" t="s">
        <v>43</v>
      </c>
      <c r="C14" s="122" t="s">
        <v>99</v>
      </c>
      <c r="D14" s="123" t="s">
        <v>31</v>
      </c>
      <c r="E14" s="124">
        <v>44630</v>
      </c>
      <c r="F14" s="124" t="s">
        <v>155</v>
      </c>
      <c r="G14" s="125" t="s">
        <v>165</v>
      </c>
      <c r="H14" s="130" t="s">
        <v>142</v>
      </c>
      <c r="I14" s="15">
        <v>6779.6</v>
      </c>
      <c r="J14" s="41" t="s">
        <v>152</v>
      </c>
      <c r="K14" s="128" t="s">
        <v>194</v>
      </c>
      <c r="L14" s="16">
        <f t="shared" si="1"/>
        <v>6779.6</v>
      </c>
      <c r="M14" s="134">
        <v>10.27</v>
      </c>
      <c r="N14" s="17">
        <f t="shared" si="0"/>
        <v>6769.33</v>
      </c>
      <c r="O14" s="118"/>
    </row>
    <row r="15" spans="1:15" s="18" customFormat="1" ht="67.5">
      <c r="A15" s="120" t="s">
        <v>43</v>
      </c>
      <c r="B15" s="121" t="s">
        <v>43</v>
      </c>
      <c r="C15" s="122" t="s">
        <v>99</v>
      </c>
      <c r="D15" s="123" t="s">
        <v>28</v>
      </c>
      <c r="E15" s="124">
        <v>44643</v>
      </c>
      <c r="F15" s="124" t="s">
        <v>155</v>
      </c>
      <c r="G15" s="125" t="s">
        <v>166</v>
      </c>
      <c r="H15" s="130" t="s">
        <v>143</v>
      </c>
      <c r="I15" s="15">
        <v>230</v>
      </c>
      <c r="J15" s="41" t="s">
        <v>167</v>
      </c>
      <c r="K15" s="128">
        <v>525</v>
      </c>
      <c r="L15" s="16">
        <f t="shared" si="1"/>
        <v>230</v>
      </c>
      <c r="M15" s="134">
        <v>0</v>
      </c>
      <c r="N15" s="17">
        <f t="shared" si="0"/>
        <v>230</v>
      </c>
      <c r="O15" s="118"/>
    </row>
    <row r="16" spans="1:15" s="18" customFormat="1" ht="58.5" customHeight="1">
      <c r="A16" s="120" t="s">
        <v>43</v>
      </c>
      <c r="B16" s="121" t="s">
        <v>43</v>
      </c>
      <c r="C16" s="122" t="s">
        <v>99</v>
      </c>
      <c r="D16" s="123" t="s">
        <v>91</v>
      </c>
      <c r="E16" s="124">
        <v>44643</v>
      </c>
      <c r="F16" s="124" t="s">
        <v>155</v>
      </c>
      <c r="G16" s="125" t="s">
        <v>161</v>
      </c>
      <c r="H16" s="130" t="s">
        <v>143</v>
      </c>
      <c r="I16" s="15">
        <v>441.87</v>
      </c>
      <c r="J16" s="15" t="s">
        <v>168</v>
      </c>
      <c r="K16" s="128" t="s">
        <v>186</v>
      </c>
      <c r="L16" s="16">
        <f t="shared" si="1"/>
        <v>441.87</v>
      </c>
      <c r="M16" s="134">
        <v>0</v>
      </c>
      <c r="N16" s="17">
        <f t="shared" si="0"/>
        <v>441.87</v>
      </c>
      <c r="O16" s="118"/>
    </row>
    <row r="17" spans="1:16" s="18" customFormat="1" ht="58.5" customHeight="1">
      <c r="A17" s="120" t="s">
        <v>43</v>
      </c>
      <c r="B17" s="121" t="s">
        <v>43</v>
      </c>
      <c r="C17" s="122" t="s">
        <v>99</v>
      </c>
      <c r="D17" s="123" t="s">
        <v>96</v>
      </c>
      <c r="E17" s="124">
        <v>44644</v>
      </c>
      <c r="F17" s="124" t="s">
        <v>155</v>
      </c>
      <c r="G17" s="125" t="s">
        <v>161</v>
      </c>
      <c r="H17" s="130" t="s">
        <v>158</v>
      </c>
      <c r="I17" s="15">
        <v>682.5</v>
      </c>
      <c r="J17" s="131" t="s">
        <v>125</v>
      </c>
      <c r="K17" s="128">
        <v>545</v>
      </c>
      <c r="L17" s="16">
        <f t="shared" si="1"/>
        <v>682.5</v>
      </c>
      <c r="M17" s="134">
        <v>0</v>
      </c>
      <c r="N17" s="17">
        <f t="shared" si="0"/>
        <v>682.5</v>
      </c>
      <c r="O17" s="118"/>
    </row>
    <row r="18" spans="1:16" s="18" customFormat="1" ht="58.5" customHeight="1">
      <c r="A18" s="120" t="s">
        <v>43</v>
      </c>
      <c r="B18" s="121" t="s">
        <v>43</v>
      </c>
      <c r="C18" s="122" t="s">
        <v>99</v>
      </c>
      <c r="D18" s="123" t="s">
        <v>100</v>
      </c>
      <c r="E18" s="124">
        <v>44649</v>
      </c>
      <c r="F18" s="124" t="s">
        <v>155</v>
      </c>
      <c r="G18" s="125" t="s">
        <v>161</v>
      </c>
      <c r="H18" s="130" t="s">
        <v>143</v>
      </c>
      <c r="I18" s="15">
        <v>5800</v>
      </c>
      <c r="J18" s="131" t="s">
        <v>169</v>
      </c>
      <c r="K18" s="128" t="s">
        <v>209</v>
      </c>
      <c r="L18" s="16">
        <f t="shared" si="1"/>
        <v>5800</v>
      </c>
      <c r="M18" s="134">
        <v>0</v>
      </c>
      <c r="N18" s="17">
        <f t="shared" si="0"/>
        <v>5800</v>
      </c>
      <c r="O18" s="118"/>
    </row>
    <row r="19" spans="1:16" s="18" customFormat="1" ht="58.5" customHeight="1">
      <c r="A19" s="120" t="s">
        <v>43</v>
      </c>
      <c r="B19" s="121" t="s">
        <v>99</v>
      </c>
      <c r="C19" s="122" t="s">
        <v>99</v>
      </c>
      <c r="D19" s="123" t="s">
        <v>93</v>
      </c>
      <c r="E19" s="129">
        <v>44656</v>
      </c>
      <c r="F19" s="124" t="s">
        <v>155</v>
      </c>
      <c r="G19" s="125" t="s">
        <v>165</v>
      </c>
      <c r="H19" s="130" t="s">
        <v>160</v>
      </c>
      <c r="I19" s="15">
        <v>3506.92</v>
      </c>
      <c r="J19" s="131" t="s">
        <v>170</v>
      </c>
      <c r="K19" s="128" t="s">
        <v>211</v>
      </c>
      <c r="L19" s="16">
        <f t="shared" si="1"/>
        <v>3506.92</v>
      </c>
      <c r="M19" s="134">
        <v>2641.17</v>
      </c>
      <c r="N19" s="17">
        <f t="shared" si="0"/>
        <v>865.75</v>
      </c>
      <c r="O19" s="118"/>
    </row>
    <row r="20" spans="1:16" s="18" customFormat="1" ht="58.5" customHeight="1">
      <c r="A20" s="120" t="s">
        <v>43</v>
      </c>
      <c r="B20" s="121" t="s">
        <v>99</v>
      </c>
      <c r="C20" s="122" t="s">
        <v>99</v>
      </c>
      <c r="D20" s="123" t="s">
        <v>98</v>
      </c>
      <c r="E20" s="132">
        <v>44669</v>
      </c>
      <c r="F20" s="124" t="s">
        <v>155</v>
      </c>
      <c r="G20" s="125" t="s">
        <v>165</v>
      </c>
      <c r="H20" s="130" t="s">
        <v>159</v>
      </c>
      <c r="I20" s="15">
        <v>4805</v>
      </c>
      <c r="J20" s="131" t="s">
        <v>119</v>
      </c>
      <c r="K20" s="128" t="s">
        <v>210</v>
      </c>
      <c r="L20" s="16">
        <f t="shared" si="1"/>
        <v>4805</v>
      </c>
      <c r="M20" s="134">
        <v>0</v>
      </c>
      <c r="N20" s="17">
        <f t="shared" si="0"/>
        <v>4805</v>
      </c>
      <c r="O20" s="118"/>
    </row>
    <row r="21" spans="1:16" s="18" customFormat="1" ht="58.5" customHeight="1">
      <c r="A21" s="120" t="s">
        <v>43</v>
      </c>
      <c r="B21" s="121" t="s">
        <v>99</v>
      </c>
      <c r="C21" s="122" t="s">
        <v>99</v>
      </c>
      <c r="D21" s="123" t="s">
        <v>127</v>
      </c>
      <c r="E21" s="129">
        <v>44670</v>
      </c>
      <c r="F21" s="124" t="s">
        <v>155</v>
      </c>
      <c r="G21" s="125" t="s">
        <v>161</v>
      </c>
      <c r="H21" s="130" t="s">
        <v>157</v>
      </c>
      <c r="I21" s="15">
        <v>6615</v>
      </c>
      <c r="J21" s="15" t="s">
        <v>122</v>
      </c>
      <c r="K21" s="128" t="s">
        <v>212</v>
      </c>
      <c r="L21" s="16">
        <f t="shared" si="1"/>
        <v>6615</v>
      </c>
      <c r="M21" s="134">
        <v>0</v>
      </c>
      <c r="N21" s="17">
        <f t="shared" si="0"/>
        <v>6615</v>
      </c>
      <c r="O21" s="118"/>
    </row>
    <row r="22" spans="1:16" s="18" customFormat="1" ht="65.25" customHeight="1">
      <c r="A22" s="120" t="s">
        <v>43</v>
      </c>
      <c r="B22" s="121" t="s">
        <v>99</v>
      </c>
      <c r="C22" s="122" t="s">
        <v>99</v>
      </c>
      <c r="D22" s="123" t="s">
        <v>117</v>
      </c>
      <c r="E22" s="124">
        <v>44677</v>
      </c>
      <c r="F22" s="124" t="s">
        <v>155</v>
      </c>
      <c r="G22" s="125" t="s">
        <v>161</v>
      </c>
      <c r="H22" s="130" t="s">
        <v>173</v>
      </c>
      <c r="I22" s="15">
        <v>51369.36</v>
      </c>
      <c r="J22" s="131" t="s">
        <v>119</v>
      </c>
      <c r="K22" s="128" t="s">
        <v>213</v>
      </c>
      <c r="L22" s="16">
        <f t="shared" si="1"/>
        <v>51369.36</v>
      </c>
      <c r="M22" s="134">
        <v>2568.4699999999998</v>
      </c>
      <c r="N22" s="17">
        <f t="shared" si="0"/>
        <v>48800.89</v>
      </c>
      <c r="O22" s="118"/>
    </row>
    <row r="23" spans="1:16" s="18" customFormat="1" ht="66" customHeight="1">
      <c r="A23" s="120" t="s">
        <v>43</v>
      </c>
      <c r="B23" s="121" t="s">
        <v>99</v>
      </c>
      <c r="C23" s="122" t="s">
        <v>99</v>
      </c>
      <c r="D23" s="123" t="s">
        <v>118</v>
      </c>
      <c r="E23" s="124">
        <v>44680</v>
      </c>
      <c r="F23" s="124" t="s">
        <v>155</v>
      </c>
      <c r="G23" s="125" t="s">
        <v>161</v>
      </c>
      <c r="H23" s="130" t="s">
        <v>174</v>
      </c>
      <c r="I23" s="15">
        <v>330</v>
      </c>
      <c r="J23" s="131" t="s">
        <v>175</v>
      </c>
      <c r="K23" s="128" t="s">
        <v>260</v>
      </c>
      <c r="L23" s="16">
        <f t="shared" si="1"/>
        <v>330</v>
      </c>
      <c r="M23" s="134">
        <v>0</v>
      </c>
      <c r="N23" s="17">
        <f t="shared" si="0"/>
        <v>330</v>
      </c>
      <c r="O23" s="118"/>
    </row>
    <row r="24" spans="1:16" s="18" customFormat="1" ht="54">
      <c r="A24" s="120" t="s">
        <v>43</v>
      </c>
      <c r="B24" s="121" t="s">
        <v>99</v>
      </c>
      <c r="C24" s="122" t="s">
        <v>99</v>
      </c>
      <c r="D24" s="123" t="s">
        <v>126</v>
      </c>
      <c r="E24" s="124">
        <v>44680</v>
      </c>
      <c r="F24" s="124" t="s">
        <v>155</v>
      </c>
      <c r="G24" s="125" t="s">
        <v>161</v>
      </c>
      <c r="H24" s="130" t="s">
        <v>143</v>
      </c>
      <c r="I24" s="15">
        <v>449.35</v>
      </c>
      <c r="J24" s="131" t="s">
        <v>176</v>
      </c>
      <c r="K24" s="128" t="s">
        <v>261</v>
      </c>
      <c r="L24" s="16">
        <f t="shared" si="1"/>
        <v>449.35</v>
      </c>
      <c r="M24" s="134">
        <v>0</v>
      </c>
      <c r="N24" s="17">
        <f t="shared" si="0"/>
        <v>449.35</v>
      </c>
      <c r="O24" s="118"/>
    </row>
    <row r="25" spans="1:16" s="18" customFormat="1" ht="67.5">
      <c r="A25" s="120" t="s">
        <v>43</v>
      </c>
      <c r="B25" s="121" t="s">
        <v>99</v>
      </c>
      <c r="C25" s="122" t="s">
        <v>99</v>
      </c>
      <c r="D25" s="123" t="s">
        <v>123</v>
      </c>
      <c r="E25" s="124">
        <v>44680</v>
      </c>
      <c r="F25" s="124" t="s">
        <v>155</v>
      </c>
      <c r="G25" s="125" t="s">
        <v>161</v>
      </c>
      <c r="H25" s="130" t="s">
        <v>143</v>
      </c>
      <c r="I25" s="15">
        <v>1200</v>
      </c>
      <c r="J25" s="131" t="s">
        <v>177</v>
      </c>
      <c r="K25" s="128" t="s">
        <v>262</v>
      </c>
      <c r="L25" s="16">
        <f t="shared" si="1"/>
        <v>1200</v>
      </c>
      <c r="M25" s="134">
        <v>0</v>
      </c>
      <c r="N25" s="17">
        <f t="shared" si="0"/>
        <v>1200</v>
      </c>
      <c r="O25" s="118"/>
    </row>
    <row r="26" spans="1:16" s="18" customFormat="1" ht="70.5" customHeight="1">
      <c r="A26" s="120" t="s">
        <v>43</v>
      </c>
      <c r="B26" s="121" t="s">
        <v>99</v>
      </c>
      <c r="C26" s="122" t="s">
        <v>99</v>
      </c>
      <c r="D26" s="123" t="s">
        <v>120</v>
      </c>
      <c r="E26" s="124">
        <v>44680</v>
      </c>
      <c r="F26" s="124" t="s">
        <v>155</v>
      </c>
      <c r="G26" s="125" t="s">
        <v>161</v>
      </c>
      <c r="H26" s="130" t="s">
        <v>156</v>
      </c>
      <c r="I26" s="15">
        <v>265</v>
      </c>
      <c r="J26" s="131" t="s">
        <v>178</v>
      </c>
      <c r="K26" s="128" t="s">
        <v>263</v>
      </c>
      <c r="L26" s="16">
        <f t="shared" si="1"/>
        <v>265</v>
      </c>
      <c r="M26" s="134">
        <v>0</v>
      </c>
      <c r="N26" s="17">
        <f t="shared" si="0"/>
        <v>265</v>
      </c>
      <c r="O26" s="118"/>
    </row>
    <row r="27" spans="1:16" s="18" customFormat="1" ht="40.5">
      <c r="A27" s="120" t="s">
        <v>99</v>
      </c>
      <c r="B27" s="121" t="s">
        <v>99</v>
      </c>
      <c r="C27" s="122" t="s">
        <v>264</v>
      </c>
      <c r="D27" s="123" t="s">
        <v>256</v>
      </c>
      <c r="E27" s="124">
        <v>44691</v>
      </c>
      <c r="F27" s="124" t="s">
        <v>155</v>
      </c>
      <c r="G27" s="125" t="s">
        <v>265</v>
      </c>
      <c r="H27" s="130" t="s">
        <v>171</v>
      </c>
      <c r="I27" s="15">
        <v>2303.19</v>
      </c>
      <c r="J27" s="131" t="s">
        <v>172</v>
      </c>
      <c r="K27" s="128" t="s">
        <v>214</v>
      </c>
      <c r="L27" s="16">
        <f t="shared" si="1"/>
        <v>2303.19</v>
      </c>
      <c r="M27" s="134">
        <v>0</v>
      </c>
      <c r="N27" s="17">
        <f t="shared" si="0"/>
        <v>2303.19</v>
      </c>
      <c r="O27" s="118"/>
    </row>
    <row r="28" spans="1:16" s="18" customFormat="1" ht="40.5">
      <c r="A28" s="120" t="s">
        <v>99</v>
      </c>
      <c r="B28" s="121" t="s">
        <v>99</v>
      </c>
      <c r="C28" s="122" t="s">
        <v>264</v>
      </c>
      <c r="D28" s="123" t="s">
        <v>218</v>
      </c>
      <c r="E28" s="124">
        <v>44691</v>
      </c>
      <c r="F28" s="124" t="s">
        <v>155</v>
      </c>
      <c r="G28" s="125" t="s">
        <v>161</v>
      </c>
      <c r="H28" s="130" t="s">
        <v>156</v>
      </c>
      <c r="I28" s="15">
        <v>734</v>
      </c>
      <c r="J28" s="131" t="s">
        <v>181</v>
      </c>
      <c r="K28" s="128" t="s">
        <v>266</v>
      </c>
      <c r="L28" s="16">
        <f t="shared" si="1"/>
        <v>734</v>
      </c>
      <c r="M28" s="134">
        <v>419.36</v>
      </c>
      <c r="N28" s="17">
        <f t="shared" si="0"/>
        <v>314.64</v>
      </c>
      <c r="O28" s="118"/>
      <c r="P28" s="137">
        <f>314.64-N28</f>
        <v>0</v>
      </c>
    </row>
    <row r="29" spans="1:16" s="18" customFormat="1" ht="40.5">
      <c r="A29" s="120" t="s">
        <v>99</v>
      </c>
      <c r="B29" s="121" t="s">
        <v>99</v>
      </c>
      <c r="C29" s="122" t="s">
        <v>264</v>
      </c>
      <c r="D29" s="123" t="s">
        <v>255</v>
      </c>
      <c r="E29" s="124">
        <v>44699</v>
      </c>
      <c r="F29" s="124" t="s">
        <v>155</v>
      </c>
      <c r="G29" s="125" t="s">
        <v>267</v>
      </c>
      <c r="H29" s="130" t="s">
        <v>268</v>
      </c>
      <c r="I29" s="15">
        <v>2305.5</v>
      </c>
      <c r="J29" s="131" t="s">
        <v>198</v>
      </c>
      <c r="K29" s="128" t="s">
        <v>269</v>
      </c>
      <c r="L29" s="16">
        <f t="shared" si="1"/>
        <v>2305.5</v>
      </c>
      <c r="M29" s="134">
        <v>0</v>
      </c>
      <c r="N29" s="17">
        <f t="shared" si="0"/>
        <v>2305.5</v>
      </c>
      <c r="O29" s="118"/>
    </row>
    <row r="30" spans="1:16" s="18" customFormat="1" ht="56.25" customHeight="1">
      <c r="A30" s="120" t="s">
        <v>99</v>
      </c>
      <c r="B30" s="121" t="s">
        <v>99</v>
      </c>
      <c r="C30" s="122" t="s">
        <v>264</v>
      </c>
      <c r="D30" s="123" t="s">
        <v>225</v>
      </c>
      <c r="E30" s="124">
        <v>44699</v>
      </c>
      <c r="F30" s="124" t="s">
        <v>155</v>
      </c>
      <c r="G30" s="125" t="s">
        <v>166</v>
      </c>
      <c r="H30" s="133" t="s">
        <v>143</v>
      </c>
      <c r="I30" s="15">
        <v>480</v>
      </c>
      <c r="J30" s="131" t="s">
        <v>224</v>
      </c>
      <c r="K30" s="128" t="s">
        <v>270</v>
      </c>
      <c r="L30" s="16">
        <f t="shared" si="1"/>
        <v>480</v>
      </c>
      <c r="M30" s="134">
        <v>0</v>
      </c>
      <c r="N30" s="17">
        <f t="shared" si="0"/>
        <v>480</v>
      </c>
      <c r="O30" s="118"/>
    </row>
    <row r="31" spans="1:16" s="18" customFormat="1" ht="40.5">
      <c r="A31" s="120" t="s">
        <v>99</v>
      </c>
      <c r="B31" s="121" t="s">
        <v>99</v>
      </c>
      <c r="C31" s="122" t="s">
        <v>264</v>
      </c>
      <c r="D31" s="123" t="s">
        <v>241</v>
      </c>
      <c r="E31" s="124">
        <v>44700</v>
      </c>
      <c r="F31" s="124" t="s">
        <v>155</v>
      </c>
      <c r="G31" s="125" t="s">
        <v>161</v>
      </c>
      <c r="H31" s="133" t="s">
        <v>271</v>
      </c>
      <c r="I31" s="15">
        <v>1554</v>
      </c>
      <c r="J31" s="131" t="s">
        <v>240</v>
      </c>
      <c r="K31" s="128" t="s">
        <v>272</v>
      </c>
      <c r="L31" s="16">
        <f t="shared" si="1"/>
        <v>1554</v>
      </c>
      <c r="M31" s="134">
        <v>0</v>
      </c>
      <c r="N31" s="17">
        <f t="shared" si="0"/>
        <v>1554</v>
      </c>
      <c r="O31" s="118"/>
    </row>
    <row r="32" spans="1:16" s="18" customFormat="1" ht="54">
      <c r="A32" s="120" t="s">
        <v>99</v>
      </c>
      <c r="B32" s="121" t="s">
        <v>99</v>
      </c>
      <c r="C32" s="122" t="s">
        <v>264</v>
      </c>
      <c r="D32" s="123" t="s">
        <v>244</v>
      </c>
      <c r="E32" s="124">
        <v>44718</v>
      </c>
      <c r="F32" s="124" t="s">
        <v>155</v>
      </c>
      <c r="G32" s="125" t="s">
        <v>273</v>
      </c>
      <c r="H32" s="130" t="s">
        <v>274</v>
      </c>
      <c r="I32" s="15">
        <v>960</v>
      </c>
      <c r="J32" s="131" t="s">
        <v>153</v>
      </c>
      <c r="K32" s="128" t="s">
        <v>275</v>
      </c>
      <c r="L32" s="16">
        <f t="shared" si="1"/>
        <v>960</v>
      </c>
      <c r="M32" s="134">
        <v>0</v>
      </c>
      <c r="N32" s="17">
        <f t="shared" si="0"/>
        <v>960</v>
      </c>
      <c r="O32" s="118"/>
    </row>
    <row r="33" spans="1:15" s="18" customFormat="1" ht="64.5" customHeight="1">
      <c r="A33" s="120" t="s">
        <v>99</v>
      </c>
      <c r="B33" s="121" t="s">
        <v>99</v>
      </c>
      <c r="C33" s="122" t="s">
        <v>264</v>
      </c>
      <c r="D33" s="123" t="s">
        <v>227</v>
      </c>
      <c r="E33" s="124">
        <v>44721</v>
      </c>
      <c r="F33" s="124" t="s">
        <v>155</v>
      </c>
      <c r="G33" s="125" t="s">
        <v>161</v>
      </c>
      <c r="H33" s="130" t="s">
        <v>143</v>
      </c>
      <c r="I33" s="15">
        <v>180</v>
      </c>
      <c r="J33" s="131" t="s">
        <v>276</v>
      </c>
      <c r="K33" s="128" t="s">
        <v>277</v>
      </c>
      <c r="L33" s="16">
        <f t="shared" si="1"/>
        <v>180</v>
      </c>
      <c r="M33" s="134">
        <v>0</v>
      </c>
      <c r="N33" s="17">
        <f t="shared" si="0"/>
        <v>180</v>
      </c>
      <c r="O33" s="118"/>
    </row>
    <row r="34" spans="1:15" s="18" customFormat="1" ht="51" customHeight="1">
      <c r="A34" s="120" t="s">
        <v>99</v>
      </c>
      <c r="B34" s="121" t="s">
        <v>99</v>
      </c>
      <c r="C34" s="122" t="s">
        <v>264</v>
      </c>
      <c r="D34" s="123" t="s">
        <v>236</v>
      </c>
      <c r="E34" s="124">
        <v>44734</v>
      </c>
      <c r="F34" s="124" t="s">
        <v>155</v>
      </c>
      <c r="G34" s="125" t="s">
        <v>273</v>
      </c>
      <c r="H34" s="130" t="s">
        <v>278</v>
      </c>
      <c r="I34" s="15">
        <v>333.6</v>
      </c>
      <c r="J34" s="131" t="s">
        <v>235</v>
      </c>
      <c r="K34" s="128" t="s">
        <v>279</v>
      </c>
      <c r="L34" s="16">
        <f t="shared" si="1"/>
        <v>333.6</v>
      </c>
      <c r="M34" s="134">
        <v>0</v>
      </c>
      <c r="N34" s="17">
        <f t="shared" si="0"/>
        <v>333.6</v>
      </c>
      <c r="O34" s="118"/>
    </row>
    <row r="35" spans="1:15" s="18" customFormat="1" ht="67.5">
      <c r="A35" s="120" t="s">
        <v>99</v>
      </c>
      <c r="B35" s="121" t="s">
        <v>99</v>
      </c>
      <c r="C35" s="122" t="s">
        <v>264</v>
      </c>
      <c r="D35" s="123" t="s">
        <v>221</v>
      </c>
      <c r="E35" s="124">
        <v>44739</v>
      </c>
      <c r="F35" s="124" t="s">
        <v>155</v>
      </c>
      <c r="G35" s="125" t="s">
        <v>161</v>
      </c>
      <c r="H35" s="130" t="s">
        <v>280</v>
      </c>
      <c r="I35" s="15">
        <v>225.5</v>
      </c>
      <c r="J35" s="131" t="s">
        <v>281</v>
      </c>
      <c r="K35" s="128" t="s">
        <v>282</v>
      </c>
      <c r="L35" s="16">
        <f t="shared" si="1"/>
        <v>225.5</v>
      </c>
      <c r="M35" s="134">
        <v>0</v>
      </c>
      <c r="N35" s="17">
        <f t="shared" si="0"/>
        <v>225.5</v>
      </c>
      <c r="O35" s="118"/>
    </row>
    <row r="36" spans="1:15" s="18" customFormat="1" ht="40.5">
      <c r="A36" s="120" t="s">
        <v>99</v>
      </c>
      <c r="B36" s="121" t="s">
        <v>99</v>
      </c>
      <c r="C36" s="122" t="s">
        <v>264</v>
      </c>
      <c r="D36" s="123" t="s">
        <v>252</v>
      </c>
      <c r="E36" s="124">
        <v>44739</v>
      </c>
      <c r="F36" s="124" t="s">
        <v>155</v>
      </c>
      <c r="G36" s="125" t="s">
        <v>161</v>
      </c>
      <c r="H36" s="130" t="s">
        <v>141</v>
      </c>
      <c r="I36" s="15">
        <v>100</v>
      </c>
      <c r="J36" s="131" t="s">
        <v>251</v>
      </c>
      <c r="K36" s="128" t="s">
        <v>283</v>
      </c>
      <c r="L36" s="16">
        <f t="shared" si="1"/>
        <v>100</v>
      </c>
      <c r="M36" s="134">
        <v>0</v>
      </c>
      <c r="N36" s="17">
        <f t="shared" si="0"/>
        <v>100</v>
      </c>
      <c r="O36" s="118"/>
    </row>
    <row r="37" spans="1:15" s="18" customFormat="1" ht="40.5">
      <c r="A37" s="120" t="s">
        <v>99</v>
      </c>
      <c r="B37" s="121" t="s">
        <v>264</v>
      </c>
      <c r="C37" s="122" t="s">
        <v>284</v>
      </c>
      <c r="D37" s="123" t="s">
        <v>239</v>
      </c>
      <c r="E37" s="124">
        <v>44749</v>
      </c>
      <c r="F37" s="124" t="s">
        <v>155</v>
      </c>
      <c r="G37" s="125" t="s">
        <v>161</v>
      </c>
      <c r="H37" s="130" t="s">
        <v>142</v>
      </c>
      <c r="I37" s="15">
        <v>4464.29</v>
      </c>
      <c r="J37" s="131" t="s">
        <v>285</v>
      </c>
      <c r="K37" s="128" t="s">
        <v>286</v>
      </c>
      <c r="L37" s="16">
        <f t="shared" si="1"/>
        <v>4464.29</v>
      </c>
      <c r="M37" s="134">
        <v>0</v>
      </c>
      <c r="N37" s="17">
        <f t="shared" si="0"/>
        <v>4464.29</v>
      </c>
      <c r="O37" s="118"/>
    </row>
    <row r="38" spans="1:15" s="18" customFormat="1" ht="53.25" customHeight="1">
      <c r="A38" s="120" t="s">
        <v>99</v>
      </c>
      <c r="B38" s="121" t="s">
        <v>264</v>
      </c>
      <c r="C38" s="122" t="s">
        <v>284</v>
      </c>
      <c r="D38" s="123" t="s">
        <v>254</v>
      </c>
      <c r="E38" s="124">
        <v>44757</v>
      </c>
      <c r="F38" s="124" t="s">
        <v>155</v>
      </c>
      <c r="G38" s="125" t="s">
        <v>287</v>
      </c>
      <c r="H38" s="130" t="s">
        <v>271</v>
      </c>
      <c r="I38" s="15">
        <v>544.5</v>
      </c>
      <c r="J38" s="131" t="s">
        <v>253</v>
      </c>
      <c r="K38" s="128" t="s">
        <v>288</v>
      </c>
      <c r="L38" s="16">
        <f t="shared" si="1"/>
        <v>544.5</v>
      </c>
      <c r="M38" s="134">
        <v>0</v>
      </c>
      <c r="N38" s="17">
        <f t="shared" si="0"/>
        <v>544.5</v>
      </c>
      <c r="O38" s="118"/>
    </row>
    <row r="39" spans="1:15" s="18" customFormat="1" ht="54">
      <c r="A39" s="120" t="s">
        <v>99</v>
      </c>
      <c r="B39" s="121" t="s">
        <v>264</v>
      </c>
      <c r="C39" s="122" t="s">
        <v>284</v>
      </c>
      <c r="D39" s="123" t="s">
        <v>229</v>
      </c>
      <c r="E39" s="124">
        <v>44757</v>
      </c>
      <c r="F39" s="124" t="s">
        <v>155</v>
      </c>
      <c r="G39" s="125" t="s">
        <v>161</v>
      </c>
      <c r="H39" s="130" t="s">
        <v>143</v>
      </c>
      <c r="I39" s="15">
        <v>100</v>
      </c>
      <c r="J39" s="131" t="s">
        <v>228</v>
      </c>
      <c r="K39" s="128" t="s">
        <v>289</v>
      </c>
      <c r="L39" s="16">
        <f t="shared" si="1"/>
        <v>100</v>
      </c>
      <c r="M39" s="134">
        <v>0</v>
      </c>
      <c r="N39" s="17">
        <f t="shared" si="0"/>
        <v>100</v>
      </c>
      <c r="O39" s="118"/>
    </row>
    <row r="40" spans="1:15" s="18" customFormat="1" ht="54">
      <c r="A40" s="120" t="s">
        <v>99</v>
      </c>
      <c r="B40" s="121" t="s">
        <v>264</v>
      </c>
      <c r="C40" s="122" t="s">
        <v>284</v>
      </c>
      <c r="D40" s="123" t="s">
        <v>231</v>
      </c>
      <c r="E40" s="124">
        <v>44776</v>
      </c>
      <c r="F40" s="124" t="s">
        <v>155</v>
      </c>
      <c r="G40" s="125" t="s">
        <v>166</v>
      </c>
      <c r="H40" s="130" t="s">
        <v>143</v>
      </c>
      <c r="I40" s="15">
        <v>2345</v>
      </c>
      <c r="J40" s="131" t="s">
        <v>230</v>
      </c>
      <c r="K40" s="128" t="s">
        <v>290</v>
      </c>
      <c r="L40" s="16">
        <f t="shared" si="1"/>
        <v>2345</v>
      </c>
      <c r="M40" s="134">
        <v>0</v>
      </c>
      <c r="N40" s="17">
        <f t="shared" si="0"/>
        <v>2345</v>
      </c>
      <c r="O40" s="118"/>
    </row>
    <row r="41" spans="1:15" s="18" customFormat="1" ht="54">
      <c r="A41" s="120" t="s">
        <v>99</v>
      </c>
      <c r="B41" s="121" t="s">
        <v>264</v>
      </c>
      <c r="C41" s="122" t="s">
        <v>284</v>
      </c>
      <c r="D41" s="123" t="s">
        <v>219</v>
      </c>
      <c r="E41" s="124">
        <v>44778</v>
      </c>
      <c r="F41" s="124" t="s">
        <v>155</v>
      </c>
      <c r="G41" s="125" t="s">
        <v>161</v>
      </c>
      <c r="H41" s="130" t="s">
        <v>291</v>
      </c>
      <c r="I41" s="15">
        <v>1467</v>
      </c>
      <c r="J41" s="131" t="s">
        <v>184</v>
      </c>
      <c r="K41" s="128" t="s">
        <v>292</v>
      </c>
      <c r="L41" s="16">
        <f t="shared" si="1"/>
        <v>1467</v>
      </c>
      <c r="M41" s="134">
        <v>200</v>
      </c>
      <c r="N41" s="17">
        <f t="shared" si="0"/>
        <v>1267</v>
      </c>
      <c r="O41" s="118"/>
    </row>
    <row r="42" spans="1:15" s="18" customFormat="1" ht="54">
      <c r="A42" s="120" t="s">
        <v>99</v>
      </c>
      <c r="B42" s="121" t="s">
        <v>264</v>
      </c>
      <c r="C42" s="122" t="s">
        <v>284</v>
      </c>
      <c r="D42" s="123" t="s">
        <v>223</v>
      </c>
      <c r="E42" s="124">
        <v>44778</v>
      </c>
      <c r="F42" s="124" t="s">
        <v>155</v>
      </c>
      <c r="G42" s="125" t="s">
        <v>161</v>
      </c>
      <c r="H42" s="130" t="s">
        <v>143</v>
      </c>
      <c r="I42" s="15">
        <v>370</v>
      </c>
      <c r="J42" s="131" t="s">
        <v>293</v>
      </c>
      <c r="K42" s="128" t="s">
        <v>294</v>
      </c>
      <c r="L42" s="16">
        <f t="shared" si="1"/>
        <v>370</v>
      </c>
      <c r="M42" s="134">
        <v>0</v>
      </c>
      <c r="N42" s="17">
        <f t="shared" si="0"/>
        <v>370</v>
      </c>
      <c r="O42" s="118"/>
    </row>
    <row r="43" spans="1:15" ht="45">
      <c r="A43" s="166" t="s">
        <v>264</v>
      </c>
      <c r="B43" s="167" t="s">
        <v>284</v>
      </c>
      <c r="C43" s="168" t="s">
        <v>301</v>
      </c>
      <c r="D43" s="169" t="s">
        <v>303</v>
      </c>
      <c r="E43" s="170">
        <v>44847</v>
      </c>
      <c r="F43" s="170" t="s">
        <v>155</v>
      </c>
      <c r="G43" s="171" t="s">
        <v>161</v>
      </c>
      <c r="H43" s="172" t="s">
        <v>302</v>
      </c>
      <c r="I43" s="173">
        <v>229.32</v>
      </c>
      <c r="J43" s="174" t="s">
        <v>217</v>
      </c>
      <c r="K43" s="175" t="s">
        <v>304</v>
      </c>
      <c r="L43" s="176">
        <f t="shared" si="1"/>
        <v>229.32</v>
      </c>
      <c r="M43" s="177">
        <v>0</v>
      </c>
      <c r="N43" s="178">
        <f t="shared" si="0"/>
        <v>229.32</v>
      </c>
      <c r="O43" s="179"/>
    </row>
    <row r="44" spans="1:15" ht="45">
      <c r="A44" s="166" t="s">
        <v>264</v>
      </c>
      <c r="B44" s="167" t="s">
        <v>284</v>
      </c>
      <c r="C44" s="168" t="s">
        <v>301</v>
      </c>
      <c r="D44" s="169" t="s">
        <v>305</v>
      </c>
      <c r="E44" s="170">
        <v>44861</v>
      </c>
      <c r="F44" s="170" t="s">
        <v>155</v>
      </c>
      <c r="G44" s="171" t="s">
        <v>161</v>
      </c>
      <c r="H44" s="172" t="s">
        <v>162</v>
      </c>
      <c r="I44" s="173">
        <v>2181.0100000000002</v>
      </c>
      <c r="J44" s="174" t="s">
        <v>163</v>
      </c>
      <c r="K44" s="175" t="s">
        <v>331</v>
      </c>
      <c r="L44" s="176">
        <f t="shared" si="1"/>
        <v>2181.0100000000002</v>
      </c>
      <c r="M44" s="177">
        <v>358.65</v>
      </c>
      <c r="N44" s="178">
        <f t="shared" si="0"/>
        <v>1822.3600000000001</v>
      </c>
      <c r="O44" s="179" t="s">
        <v>371</v>
      </c>
    </row>
    <row r="45" spans="1:15" ht="60">
      <c r="A45" s="166" t="s">
        <v>264</v>
      </c>
      <c r="B45" s="167" t="s">
        <v>284</v>
      </c>
      <c r="C45" s="168" t="s">
        <v>308</v>
      </c>
      <c r="D45" s="169" t="s">
        <v>309</v>
      </c>
      <c r="E45" s="170">
        <v>44866</v>
      </c>
      <c r="F45" s="170" t="s">
        <v>155</v>
      </c>
      <c r="G45" s="171" t="s">
        <v>166</v>
      </c>
      <c r="H45" s="172" t="s">
        <v>310</v>
      </c>
      <c r="I45" s="173">
        <v>3122</v>
      </c>
      <c r="J45" s="174" t="s">
        <v>311</v>
      </c>
      <c r="K45" s="175" t="s">
        <v>333</v>
      </c>
      <c r="L45" s="176">
        <f t="shared" si="1"/>
        <v>3122</v>
      </c>
      <c r="M45" s="177">
        <v>0</v>
      </c>
      <c r="N45" s="178">
        <f t="shared" si="0"/>
        <v>3122</v>
      </c>
      <c r="O45" s="179"/>
    </row>
    <row r="46" spans="1:15" ht="45">
      <c r="A46" s="166" t="s">
        <v>264</v>
      </c>
      <c r="B46" s="167" t="s">
        <v>284</v>
      </c>
      <c r="C46" s="168" t="s">
        <v>308</v>
      </c>
      <c r="D46" s="169" t="s">
        <v>312</v>
      </c>
      <c r="E46" s="170">
        <v>44866</v>
      </c>
      <c r="F46" s="170" t="s">
        <v>155</v>
      </c>
      <c r="G46" s="171" t="s">
        <v>161</v>
      </c>
      <c r="H46" s="172" t="s">
        <v>268</v>
      </c>
      <c r="I46" s="173">
        <v>2392.1999999999998</v>
      </c>
      <c r="J46" s="174" t="s">
        <v>313</v>
      </c>
      <c r="K46" s="175" t="s">
        <v>334</v>
      </c>
      <c r="L46" s="176">
        <f t="shared" si="1"/>
        <v>2392.1999999999998</v>
      </c>
      <c r="M46" s="177">
        <v>173.82</v>
      </c>
      <c r="N46" s="178">
        <f t="shared" si="0"/>
        <v>2218.3799999999997</v>
      </c>
      <c r="O46" s="179"/>
    </row>
    <row r="47" spans="1:15" ht="75">
      <c r="A47" s="166" t="s">
        <v>264</v>
      </c>
      <c r="B47" s="167" t="s">
        <v>284</v>
      </c>
      <c r="C47" s="168" t="s">
        <v>308</v>
      </c>
      <c r="D47" s="169" t="s">
        <v>314</v>
      </c>
      <c r="E47" s="170">
        <v>44872</v>
      </c>
      <c r="F47" s="170" t="s">
        <v>155</v>
      </c>
      <c r="G47" s="171" t="s">
        <v>166</v>
      </c>
      <c r="H47" s="172" t="s">
        <v>143</v>
      </c>
      <c r="I47" s="173">
        <v>3225</v>
      </c>
      <c r="J47" s="174" t="s">
        <v>315</v>
      </c>
      <c r="K47" s="175" t="s">
        <v>335</v>
      </c>
      <c r="L47" s="176">
        <f t="shared" si="1"/>
        <v>3225</v>
      </c>
      <c r="M47" s="177">
        <v>0</v>
      </c>
      <c r="N47" s="178">
        <f t="shared" si="0"/>
        <v>3225</v>
      </c>
      <c r="O47" s="179"/>
    </row>
    <row r="48" spans="1:15" ht="45">
      <c r="A48" s="166" t="s">
        <v>264</v>
      </c>
      <c r="B48" s="167" t="s">
        <v>284</v>
      </c>
      <c r="C48" s="168" t="s">
        <v>308</v>
      </c>
      <c r="D48" s="169" t="s">
        <v>316</v>
      </c>
      <c r="E48" s="170">
        <v>44880</v>
      </c>
      <c r="F48" s="170" t="s">
        <v>155</v>
      </c>
      <c r="G48" s="171" t="s">
        <v>161</v>
      </c>
      <c r="H48" s="172" t="s">
        <v>271</v>
      </c>
      <c r="I48" s="173">
        <v>345</v>
      </c>
      <c r="J48" s="174" t="s">
        <v>317</v>
      </c>
      <c r="K48" s="175" t="s">
        <v>336</v>
      </c>
      <c r="L48" s="176">
        <f t="shared" si="1"/>
        <v>345</v>
      </c>
      <c r="M48" s="177">
        <v>0</v>
      </c>
      <c r="N48" s="178">
        <f t="shared" si="0"/>
        <v>345</v>
      </c>
      <c r="O48" s="179"/>
    </row>
    <row r="49" spans="1:15" ht="45">
      <c r="A49" s="166" t="s">
        <v>264</v>
      </c>
      <c r="B49" s="167" t="s">
        <v>284</v>
      </c>
      <c r="C49" s="168" t="s">
        <v>308</v>
      </c>
      <c r="D49" s="169" t="s">
        <v>318</v>
      </c>
      <c r="E49" s="170">
        <v>44881</v>
      </c>
      <c r="F49" s="170" t="s">
        <v>155</v>
      </c>
      <c r="G49" s="171" t="s">
        <v>166</v>
      </c>
      <c r="H49" s="172" t="s">
        <v>319</v>
      </c>
      <c r="I49" s="173">
        <v>2700</v>
      </c>
      <c r="J49" s="174" t="s">
        <v>320</v>
      </c>
      <c r="K49" s="175" t="s">
        <v>337</v>
      </c>
      <c r="L49" s="176">
        <f t="shared" si="1"/>
        <v>2700</v>
      </c>
      <c r="M49" s="177">
        <v>0</v>
      </c>
      <c r="N49" s="178">
        <f t="shared" si="0"/>
        <v>2700</v>
      </c>
      <c r="O49" s="179"/>
    </row>
    <row r="50" spans="1:15" ht="60">
      <c r="A50" s="166" t="s">
        <v>264</v>
      </c>
      <c r="B50" s="167" t="s">
        <v>284</v>
      </c>
      <c r="C50" s="168" t="s">
        <v>308</v>
      </c>
      <c r="D50" s="169" t="s">
        <v>321</v>
      </c>
      <c r="E50" s="170">
        <v>44890</v>
      </c>
      <c r="F50" s="170" t="s">
        <v>155</v>
      </c>
      <c r="G50" s="171" t="s">
        <v>287</v>
      </c>
      <c r="H50" s="172" t="s">
        <v>291</v>
      </c>
      <c r="I50" s="173">
        <v>4780</v>
      </c>
      <c r="J50" s="174" t="s">
        <v>322</v>
      </c>
      <c r="K50" s="175" t="s">
        <v>338</v>
      </c>
      <c r="L50" s="176">
        <f t="shared" si="1"/>
        <v>4780</v>
      </c>
      <c r="M50" s="177">
        <v>0</v>
      </c>
      <c r="N50" s="178">
        <f t="shared" si="0"/>
        <v>4780</v>
      </c>
      <c r="O50" s="179"/>
    </row>
    <row r="51" spans="1:15" ht="60">
      <c r="A51" s="166" t="s">
        <v>264</v>
      </c>
      <c r="B51" s="167" t="s">
        <v>284</v>
      </c>
      <c r="C51" s="168" t="s">
        <v>308</v>
      </c>
      <c r="D51" s="169" t="s">
        <v>323</v>
      </c>
      <c r="E51" s="170">
        <v>44890</v>
      </c>
      <c r="F51" s="170" t="s">
        <v>155</v>
      </c>
      <c r="G51" s="171" t="s">
        <v>265</v>
      </c>
      <c r="H51" s="172" t="s">
        <v>143</v>
      </c>
      <c r="I51" s="173">
        <v>700</v>
      </c>
      <c r="J51" s="174" t="s">
        <v>233</v>
      </c>
      <c r="K51" s="175" t="s">
        <v>339</v>
      </c>
      <c r="L51" s="176">
        <f t="shared" si="1"/>
        <v>700</v>
      </c>
      <c r="M51" s="177">
        <v>0</v>
      </c>
      <c r="N51" s="178">
        <f t="shared" si="0"/>
        <v>700</v>
      </c>
      <c r="O51" s="179"/>
    </row>
    <row r="52" spans="1:15" ht="45">
      <c r="A52" s="166" t="s">
        <v>264</v>
      </c>
      <c r="B52" s="167" t="s">
        <v>284</v>
      </c>
      <c r="C52" s="168" t="s">
        <v>308</v>
      </c>
      <c r="D52" s="169" t="s">
        <v>324</v>
      </c>
      <c r="E52" s="170">
        <v>44890</v>
      </c>
      <c r="F52" s="170" t="s">
        <v>155</v>
      </c>
      <c r="G52" s="171" t="s">
        <v>161</v>
      </c>
      <c r="H52" s="172" t="s">
        <v>162</v>
      </c>
      <c r="I52" s="173">
        <v>1957.36</v>
      </c>
      <c r="J52" s="174" t="s">
        <v>163</v>
      </c>
      <c r="K52" s="175" t="s">
        <v>340</v>
      </c>
      <c r="L52" s="176">
        <f t="shared" si="1"/>
        <v>1957.36</v>
      </c>
      <c r="M52" s="177">
        <v>0</v>
      </c>
      <c r="N52" s="178">
        <f t="shared" si="0"/>
        <v>1957.36</v>
      </c>
      <c r="O52" s="179"/>
    </row>
    <row r="53" spans="1:15" ht="45">
      <c r="A53" s="166" t="s">
        <v>264</v>
      </c>
      <c r="B53" s="167" t="s">
        <v>284</v>
      </c>
      <c r="C53" s="168" t="s">
        <v>308</v>
      </c>
      <c r="D53" s="169" t="s">
        <v>325</v>
      </c>
      <c r="E53" s="170">
        <v>44901</v>
      </c>
      <c r="F53" s="170" t="s">
        <v>155</v>
      </c>
      <c r="G53" s="171" t="s">
        <v>165</v>
      </c>
      <c r="H53" s="172" t="s">
        <v>142</v>
      </c>
      <c r="I53" s="173">
        <v>4538.3</v>
      </c>
      <c r="J53" s="174" t="s">
        <v>237</v>
      </c>
      <c r="K53" s="175" t="s">
        <v>341</v>
      </c>
      <c r="L53" s="176">
        <f t="shared" si="1"/>
        <v>4538.3</v>
      </c>
      <c r="M53" s="177">
        <v>0</v>
      </c>
      <c r="N53" s="178">
        <f t="shared" si="0"/>
        <v>4538.3</v>
      </c>
      <c r="O53" s="179"/>
    </row>
    <row r="54" spans="1:15" ht="60">
      <c r="A54" s="166" t="s">
        <v>264</v>
      </c>
      <c r="B54" s="167" t="s">
        <v>284</v>
      </c>
      <c r="C54" s="168" t="s">
        <v>308</v>
      </c>
      <c r="D54" s="169" t="s">
        <v>326</v>
      </c>
      <c r="E54" s="170">
        <v>44903</v>
      </c>
      <c r="F54" s="170" t="s">
        <v>155</v>
      </c>
      <c r="G54" s="171" t="s">
        <v>306</v>
      </c>
      <c r="H54" s="172" t="s">
        <v>307</v>
      </c>
      <c r="I54" s="173">
        <v>3800</v>
      </c>
      <c r="J54" s="174" t="s">
        <v>327</v>
      </c>
      <c r="K54" s="175" t="s">
        <v>332</v>
      </c>
      <c r="L54" s="176">
        <f t="shared" si="1"/>
        <v>3800</v>
      </c>
      <c r="M54" s="177">
        <v>0</v>
      </c>
      <c r="N54" s="178">
        <f t="shared" si="0"/>
        <v>3800</v>
      </c>
      <c r="O54" s="179"/>
    </row>
    <row r="55" spans="1:15" ht="60">
      <c r="A55" s="166" t="s">
        <v>264</v>
      </c>
      <c r="B55" s="167" t="s">
        <v>284</v>
      </c>
      <c r="C55" s="168" t="s">
        <v>308</v>
      </c>
      <c r="D55" s="169" t="s">
        <v>373</v>
      </c>
      <c r="E55" s="170">
        <v>44903</v>
      </c>
      <c r="F55" s="170" t="s">
        <v>155</v>
      </c>
      <c r="G55" s="171" t="s">
        <v>161</v>
      </c>
      <c r="H55" s="172" t="s">
        <v>374</v>
      </c>
      <c r="I55" s="173">
        <v>400</v>
      </c>
      <c r="J55" s="174" t="s">
        <v>345</v>
      </c>
      <c r="K55" s="175" t="s">
        <v>375</v>
      </c>
      <c r="L55" s="176">
        <f t="shared" ref="L55" si="2">+I55</f>
        <v>400</v>
      </c>
      <c r="M55" s="177">
        <v>0</v>
      </c>
      <c r="N55" s="178">
        <f t="shared" ref="N55" si="3">+L55-M55</f>
        <v>400</v>
      </c>
      <c r="O55" s="179"/>
    </row>
    <row r="56" spans="1:15" ht="45">
      <c r="A56" s="166" t="s">
        <v>264</v>
      </c>
      <c r="B56" s="167" t="s">
        <v>284</v>
      </c>
      <c r="C56" s="168" t="s">
        <v>308</v>
      </c>
      <c r="D56" s="169" t="s">
        <v>328</v>
      </c>
      <c r="E56" s="170">
        <v>44904</v>
      </c>
      <c r="F56" s="170" t="s">
        <v>155</v>
      </c>
      <c r="G56" s="171" t="s">
        <v>161</v>
      </c>
      <c r="H56" s="172" t="s">
        <v>158</v>
      </c>
      <c r="I56" s="173">
        <v>400</v>
      </c>
      <c r="J56" s="174" t="s">
        <v>125</v>
      </c>
      <c r="K56" s="175" t="s">
        <v>342</v>
      </c>
      <c r="L56" s="176">
        <f t="shared" si="1"/>
        <v>400</v>
      </c>
      <c r="M56" s="177">
        <v>0</v>
      </c>
      <c r="N56" s="178">
        <f t="shared" si="0"/>
        <v>400</v>
      </c>
      <c r="O56" s="179"/>
    </row>
    <row r="57" spans="1:15" ht="90">
      <c r="A57" s="166" t="s">
        <v>264</v>
      </c>
      <c r="B57" s="167" t="s">
        <v>284</v>
      </c>
      <c r="C57" s="168" t="s">
        <v>308</v>
      </c>
      <c r="D57" s="169" t="s">
        <v>329</v>
      </c>
      <c r="E57" s="170">
        <v>44904</v>
      </c>
      <c r="F57" s="170" t="s">
        <v>155</v>
      </c>
      <c r="G57" s="171" t="s">
        <v>287</v>
      </c>
      <c r="H57" s="172" t="s">
        <v>143</v>
      </c>
      <c r="I57" s="173">
        <v>260</v>
      </c>
      <c r="J57" s="174" t="s">
        <v>330</v>
      </c>
      <c r="K57" s="175" t="s">
        <v>343</v>
      </c>
      <c r="L57" s="176">
        <f t="shared" si="1"/>
        <v>260</v>
      </c>
      <c r="M57" s="180">
        <v>0</v>
      </c>
      <c r="N57" s="178">
        <f t="shared" si="0"/>
        <v>260</v>
      </c>
      <c r="O57" s="179"/>
    </row>
    <row r="58" spans="1:15" s="143" customFormat="1" ht="7.5" customHeight="1">
      <c r="A58" s="181"/>
      <c r="B58" s="181"/>
      <c r="C58" s="181"/>
      <c r="D58" s="182"/>
      <c r="E58" s="183"/>
      <c r="F58" s="184"/>
      <c r="G58" s="185"/>
      <c r="H58" s="186"/>
      <c r="I58" s="187"/>
      <c r="J58" s="185"/>
      <c r="K58" s="185"/>
      <c r="L58" s="176"/>
      <c r="M58" s="180"/>
      <c r="N58" s="178"/>
      <c r="O58" s="179"/>
    </row>
    <row r="59" spans="1:15" ht="16.5" customHeight="1">
      <c r="A59" s="188"/>
      <c r="B59" s="188"/>
      <c r="C59" s="188"/>
      <c r="D59" s="189"/>
      <c r="E59" s="188"/>
      <c r="F59" s="188"/>
      <c r="G59" s="188"/>
      <c r="H59" s="188"/>
      <c r="I59" s="188"/>
      <c r="J59" s="188"/>
      <c r="K59" s="190" t="s">
        <v>199</v>
      </c>
      <c r="L59" s="191">
        <f>+SUBTOTAL(9,L9:L58)</f>
        <v>144813.10999999999</v>
      </c>
      <c r="M59" s="191">
        <f>+SUBTOTAL(9,M9:M58)</f>
        <v>8395.8599999999988</v>
      </c>
      <c r="N59" s="191">
        <f>+SUBTOTAL(9,N9:N58)</f>
        <v>136417.25</v>
      </c>
    </row>
    <row r="60" spans="1:15">
      <c r="D60" s="189"/>
    </row>
    <row r="61" spans="1:15">
      <c r="D61" s="189"/>
      <c r="J61" s="225" t="s">
        <v>44</v>
      </c>
      <c r="K61" s="225"/>
    </row>
    <row r="62" spans="1:15">
      <c r="D62" s="189"/>
      <c r="J62" s="139" t="s">
        <v>45</v>
      </c>
      <c r="K62" s="195">
        <f>+'PAC 11 Dist 5'!V83</f>
        <v>139594.54999999999</v>
      </c>
    </row>
    <row r="63" spans="1:15">
      <c r="D63" s="189"/>
      <c r="J63" s="139" t="s">
        <v>46</v>
      </c>
      <c r="K63" s="140">
        <f>+N59</f>
        <v>136417.25</v>
      </c>
    </row>
    <row r="64" spans="1:15">
      <c r="D64" s="189"/>
      <c r="J64" s="141" t="s">
        <v>47</v>
      </c>
      <c r="K64" s="142">
        <f>+K63/K62</f>
        <v>0.97723908275788707</v>
      </c>
    </row>
    <row r="65" spans="1:14">
      <c r="D65" s="189"/>
    </row>
    <row r="66" spans="1:14">
      <c r="D66" s="189"/>
      <c r="K66" s="196"/>
    </row>
    <row r="67" spans="1:14">
      <c r="A67" s="138"/>
      <c r="B67" s="138"/>
      <c r="C67" s="192"/>
      <c r="D67" s="192" t="s">
        <v>48</v>
      </c>
      <c r="E67" s="192"/>
      <c r="F67" s="192"/>
      <c r="G67" s="192"/>
      <c r="H67" s="192"/>
      <c r="I67" s="192" t="s">
        <v>49</v>
      </c>
      <c r="J67" s="192"/>
      <c r="K67" s="192"/>
      <c r="L67" s="192" t="s">
        <v>50</v>
      </c>
      <c r="M67" s="192"/>
      <c r="N67" s="193"/>
    </row>
    <row r="68" spans="1:14">
      <c r="A68" s="138"/>
      <c r="B68" s="138"/>
      <c r="C68" s="138"/>
      <c r="D68" s="192"/>
      <c r="E68" s="138"/>
      <c r="F68" s="138"/>
      <c r="G68" s="138"/>
      <c r="H68" s="138"/>
      <c r="I68" s="194"/>
      <c r="J68" s="138"/>
      <c r="K68" s="138"/>
      <c r="L68" s="138"/>
      <c r="M68" s="193"/>
      <c r="N68" s="193"/>
    </row>
    <row r="69" spans="1:14">
      <c r="A69" s="138"/>
      <c r="B69" s="138"/>
      <c r="C69" s="138"/>
      <c r="D69" s="192"/>
      <c r="E69" s="138"/>
      <c r="F69" s="138"/>
      <c r="G69" s="138"/>
      <c r="H69" s="138"/>
      <c r="I69" s="194"/>
      <c r="J69" s="138"/>
      <c r="K69" s="138"/>
      <c r="L69" s="138"/>
      <c r="M69" s="193"/>
      <c r="N69" s="193"/>
    </row>
    <row r="70" spans="1:14">
      <c r="A70" s="138"/>
      <c r="B70" s="138"/>
      <c r="C70" s="138"/>
      <c r="D70" s="192"/>
      <c r="E70" s="138"/>
      <c r="F70" s="138"/>
      <c r="G70" s="138"/>
      <c r="H70" s="138"/>
      <c r="I70" s="194"/>
      <c r="J70" s="138"/>
      <c r="K70" s="138"/>
      <c r="L70" s="138"/>
      <c r="M70" s="193"/>
      <c r="N70" s="193"/>
    </row>
    <row r="71" spans="1:14">
      <c r="D71" s="156"/>
      <c r="E71" s="143"/>
      <c r="F71" s="143"/>
      <c r="H71" s="143"/>
      <c r="I71" s="192"/>
    </row>
    <row r="72" spans="1:14">
      <c r="D72" s="156"/>
      <c r="E72" s="143"/>
      <c r="F72" s="143"/>
      <c r="H72" s="143"/>
      <c r="I72" s="145"/>
    </row>
    <row r="73" spans="1:14">
      <c r="A73" s="138"/>
      <c r="B73" s="138"/>
      <c r="C73" s="138"/>
      <c r="D73" s="192" t="s">
        <v>88</v>
      </c>
      <c r="E73" s="138"/>
      <c r="F73" s="138"/>
      <c r="G73" s="138"/>
      <c r="H73" s="138"/>
      <c r="I73" s="192" t="s">
        <v>298</v>
      </c>
      <c r="J73" s="138"/>
      <c r="K73" s="138"/>
      <c r="L73" s="192" t="s">
        <v>258</v>
      </c>
      <c r="M73" s="193"/>
      <c r="N73" s="193"/>
    </row>
    <row r="74" spans="1:14">
      <c r="A74" s="138"/>
      <c r="B74" s="138"/>
      <c r="C74" s="138"/>
      <c r="D74" s="192" t="s">
        <v>51</v>
      </c>
      <c r="E74" s="138"/>
      <c r="F74" s="138"/>
      <c r="G74" s="138"/>
      <c r="H74" s="138"/>
      <c r="I74" s="192" t="s">
        <v>89</v>
      </c>
      <c r="J74" s="138"/>
      <c r="K74" s="138"/>
      <c r="L74" s="192" t="s">
        <v>133</v>
      </c>
      <c r="M74" s="193"/>
      <c r="N74" s="193"/>
    </row>
    <row r="75" spans="1:14">
      <c r="A75" s="138"/>
      <c r="B75" s="138"/>
      <c r="C75" s="138"/>
      <c r="D75" s="192" t="s">
        <v>57</v>
      </c>
      <c r="E75" s="138"/>
      <c r="F75" s="138"/>
      <c r="G75" s="138"/>
      <c r="H75" s="138"/>
      <c r="I75" s="192" t="s">
        <v>299</v>
      </c>
      <c r="J75" s="138"/>
      <c r="K75" s="138"/>
      <c r="L75" s="192" t="s">
        <v>300</v>
      </c>
      <c r="M75" s="193"/>
      <c r="N75" s="193"/>
    </row>
  </sheetData>
  <autoFilter ref="A8:O79" xr:uid="{00000000-0009-0000-0000-000001000000}"/>
  <mergeCells count="4">
    <mergeCell ref="J61:K61"/>
    <mergeCell ref="A3:N3"/>
    <mergeCell ref="A4:N4"/>
    <mergeCell ref="A5:N5"/>
  </mergeCells>
  <pageMargins left="0.43020833333333336" right="0.60020833333333334" top="1.9104166666666667" bottom="2.0562499999999999" header="0.50312500000000004" footer="0.31496062992125984"/>
  <pageSetup scale="56" fitToHeight="0" orientation="portrait" r:id="rId1"/>
  <headerFooter>
    <oddHeader>&amp;C&amp;G</oddHeader>
  </headerFooter>
  <legacy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3:BS152"/>
  <sheetViews>
    <sheetView showGridLines="0" view="pageBreakPreview" topLeftCell="A20" zoomScale="80" zoomScaleNormal="103" zoomScaleSheetLayoutView="80" workbookViewId="0">
      <selection activeCell="B40" sqref="B40"/>
    </sheetView>
  </sheetViews>
  <sheetFormatPr baseColWidth="10" defaultRowHeight="12.75"/>
  <cols>
    <col min="1" max="1" width="4.5703125" style="2" customWidth="1"/>
    <col min="2" max="2" width="31" style="3" bestFit="1" customWidth="1"/>
    <col min="3" max="3" width="12.28515625" style="2" bestFit="1" customWidth="1"/>
    <col min="4" max="4" width="13.85546875" style="2" customWidth="1"/>
    <col min="5" max="5" width="12.28515625" style="2" customWidth="1"/>
    <col min="6" max="6" width="13.5703125" style="2" customWidth="1"/>
    <col min="7" max="7" width="15.140625" style="2" customWidth="1"/>
    <col min="8" max="8" width="14.42578125" style="2" customWidth="1"/>
    <col min="9" max="70" width="21.140625" style="2" customWidth="1"/>
    <col min="71" max="71" width="13.140625" style="2" bestFit="1" customWidth="1"/>
    <col min="72" max="16384" width="11.42578125" style="2"/>
  </cols>
  <sheetData>
    <row r="13" spans="2:8" ht="13.5" customHeight="1"/>
    <row r="14" spans="2:8" ht="13.5" customHeight="1"/>
    <row r="15" spans="2:8" ht="13.5" customHeight="1"/>
    <row r="16" spans="2:8" ht="14.25">
      <c r="B16" s="228" t="s">
        <v>83</v>
      </c>
      <c r="C16" s="228"/>
      <c r="D16" s="228"/>
      <c r="E16" s="228"/>
      <c r="F16" s="228"/>
      <c r="G16" s="228"/>
      <c r="H16" s="228"/>
    </row>
    <row r="17" spans="2:71">
      <c r="B17" s="229" t="s">
        <v>84</v>
      </c>
      <c r="C17" s="229"/>
      <c r="D17" s="229"/>
      <c r="E17" s="229"/>
      <c r="F17" s="229"/>
      <c r="G17" s="229"/>
      <c r="H17" s="229"/>
    </row>
    <row r="18" spans="2:71">
      <c r="B18" s="229" t="s">
        <v>297</v>
      </c>
      <c r="C18" s="229"/>
      <c r="D18" s="229"/>
      <c r="E18" s="229"/>
      <c r="F18" s="229"/>
      <c r="G18" s="229"/>
      <c r="H18" s="229"/>
    </row>
    <row r="19" spans="2:71" ht="15" customHeight="1">
      <c r="B19" s="230" t="s">
        <v>147</v>
      </c>
      <c r="C19" s="230"/>
      <c r="D19" s="230"/>
      <c r="E19" s="230"/>
      <c r="F19" s="230"/>
      <c r="G19" s="230"/>
      <c r="H19" s="230"/>
    </row>
    <row r="20" spans="2:71" ht="15">
      <c r="B20" s="230" t="s">
        <v>200</v>
      </c>
      <c r="C20" s="230"/>
      <c r="D20" s="230"/>
      <c r="E20" s="230"/>
      <c r="F20" s="230"/>
      <c r="G20" s="230"/>
      <c r="H20" s="230"/>
    </row>
    <row r="21" spans="2:71" ht="15">
      <c r="B21" s="230" t="s">
        <v>145</v>
      </c>
      <c r="C21" s="230" t="s">
        <v>145</v>
      </c>
      <c r="D21" s="230"/>
      <c r="E21" s="230"/>
      <c r="F21" s="230"/>
      <c r="G21" s="230"/>
      <c r="H21" s="230"/>
    </row>
    <row r="22" spans="2:71" ht="15">
      <c r="B22" s="230" t="s">
        <v>296</v>
      </c>
      <c r="C22" s="230"/>
      <c r="D22" s="230"/>
      <c r="E22" s="230"/>
      <c r="F22" s="230"/>
      <c r="G22" s="230"/>
      <c r="H22" s="230"/>
    </row>
    <row r="23" spans="2:71" ht="15">
      <c r="B23" s="66"/>
      <c r="C23" s="66"/>
      <c r="E23" s="66"/>
      <c r="F23" s="66"/>
      <c r="G23" s="66"/>
      <c r="H23" s="66"/>
    </row>
    <row r="24" spans="2:71" ht="15">
      <c r="B24" s="66"/>
      <c r="C24" s="66"/>
      <c r="D24" s="66"/>
      <c r="E24" s="66"/>
      <c r="F24" s="66"/>
      <c r="G24" s="66"/>
      <c r="H24" s="66"/>
    </row>
    <row r="25" spans="2:71">
      <c r="B25" s="237" t="s">
        <v>130</v>
      </c>
      <c r="C25" s="238" t="s">
        <v>155</v>
      </c>
    </row>
    <row r="26" spans="2:71" ht="25.5" customHeight="1">
      <c r="B26" s="227" t="s">
        <v>53</v>
      </c>
      <c r="C26" s="227"/>
      <c r="F26" s="107" t="s">
        <v>136</v>
      </c>
      <c r="G26" s="107" t="s">
        <v>137</v>
      </c>
      <c r="H26" s="107" t="s">
        <v>138</v>
      </c>
    </row>
    <row r="27" spans="2:71" ht="15">
      <c r="B27" s="239" t="s">
        <v>134</v>
      </c>
      <c r="C27" s="238"/>
      <c r="D27"/>
      <c r="E27" s="14"/>
      <c r="F27" s="108">
        <f>+CERTIFICACIONES!K62</f>
        <v>139594.54999999999</v>
      </c>
      <c r="G27" s="108">
        <f>+CERTIFICACIONES!K63</f>
        <v>136417.25</v>
      </c>
      <c r="H27" s="109">
        <f>+CERTIFICACIONES!K64</f>
        <v>0.97723908275788707</v>
      </c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  <c r="BM27" s="14"/>
      <c r="BN27" s="14"/>
      <c r="BO27" s="14"/>
      <c r="BP27" s="14"/>
      <c r="BQ27" s="14"/>
      <c r="BR27" s="14"/>
      <c r="BS27" s="14"/>
    </row>
    <row r="28" spans="2:71" ht="15">
      <c r="B28" s="240" t="s">
        <v>56</v>
      </c>
      <c r="C28" s="238" t="s">
        <v>135</v>
      </c>
      <c r="D28"/>
      <c r="E28" s="14"/>
      <c r="F28"/>
      <c r="G28"/>
      <c r="H28"/>
      <c r="I28"/>
      <c r="J28" s="14"/>
      <c r="K28" s="14"/>
      <c r="L28" s="14"/>
      <c r="M28" s="14"/>
      <c r="N28" s="14"/>
      <c r="O28" s="14"/>
      <c r="P28" s="14"/>
      <c r="Q28" s="14"/>
      <c r="R28" s="14"/>
      <c r="S28" s="14"/>
      <c r="T28" s="14"/>
      <c r="U28" s="14"/>
      <c r="V28" s="14"/>
      <c r="W28" s="14"/>
      <c r="X28" s="14"/>
      <c r="Y28" s="14"/>
      <c r="Z28" s="14"/>
      <c r="AA28" s="14"/>
      <c r="AB28" s="14"/>
      <c r="AC28" s="14"/>
      <c r="AD28" s="14"/>
      <c r="AE28" s="14"/>
      <c r="AF28" s="14"/>
      <c r="AG28" s="14"/>
      <c r="AH28" s="14"/>
      <c r="AI28" s="14"/>
      <c r="AJ28" s="14"/>
      <c r="AK28" s="14"/>
      <c r="AL28" s="14"/>
      <c r="AM28" s="14"/>
      <c r="AN28" s="14"/>
      <c r="AO28" s="14"/>
      <c r="AP28" s="14"/>
      <c r="AQ28" s="14"/>
      <c r="AR28" s="14"/>
      <c r="AS28" s="14"/>
      <c r="AT28" s="14"/>
      <c r="AU28" s="14"/>
      <c r="AV28" s="14"/>
      <c r="AW28" s="14"/>
      <c r="AX28" s="14"/>
      <c r="AY28" s="14"/>
      <c r="AZ28" s="14"/>
      <c r="BA28" s="14"/>
      <c r="BB28" s="14"/>
      <c r="BC28" s="14"/>
      <c r="BD28" s="14"/>
      <c r="BE28" s="14"/>
      <c r="BF28" s="14"/>
      <c r="BG28" s="14"/>
      <c r="BH28" s="14"/>
      <c r="BI28" s="14"/>
      <c r="BJ28" s="14"/>
      <c r="BK28" s="14"/>
      <c r="BL28" s="14"/>
      <c r="BM28" s="14"/>
      <c r="BN28" s="14"/>
      <c r="BO28" s="14"/>
      <c r="BP28" s="14"/>
      <c r="BQ28" s="14"/>
      <c r="BR28" s="14"/>
      <c r="BS28" s="14"/>
    </row>
    <row r="29" spans="2:71" ht="15">
      <c r="B29" s="238" t="s">
        <v>43</v>
      </c>
      <c r="C29" s="241">
        <v>10817.619999999999</v>
      </c>
      <c r="D29"/>
      <c r="E29" s="14"/>
      <c r="F29" s="14"/>
      <c r="G29" s="14"/>
      <c r="H29" s="14"/>
      <c r="I29" s="14"/>
      <c r="J29" s="14"/>
      <c r="K29" s="14"/>
      <c r="L29" s="14"/>
      <c r="M29" s="14"/>
      <c r="N29" s="14"/>
      <c r="O29" s="14"/>
      <c r="P29" s="14"/>
      <c r="Q29" s="14"/>
      <c r="R29" s="14"/>
      <c r="S29" s="14"/>
      <c r="T29" s="14"/>
      <c r="U29" s="14"/>
      <c r="V29" s="14"/>
      <c r="W29" s="14"/>
      <c r="X29" s="14"/>
      <c r="Y29" s="14"/>
      <c r="Z29" s="14"/>
      <c r="AA29" s="14"/>
      <c r="AB29" s="14"/>
      <c r="AC29" s="14"/>
      <c r="AD29" s="14"/>
      <c r="AE29" s="14"/>
      <c r="AF29" s="14"/>
      <c r="AG29" s="14"/>
      <c r="AH29" s="14"/>
      <c r="AI29" s="14"/>
      <c r="AJ29" s="14"/>
      <c r="AK29" s="14"/>
      <c r="AL29" s="14"/>
      <c r="AM29" s="14"/>
      <c r="AN29" s="14"/>
      <c r="AO29" s="14"/>
      <c r="AP29" s="14"/>
      <c r="AQ29" s="14"/>
      <c r="AR29" s="14"/>
      <c r="AS29" s="14"/>
      <c r="AT29" s="14"/>
      <c r="AU29" s="14"/>
      <c r="AV29" s="14"/>
      <c r="AW29" s="14"/>
      <c r="AX29" s="14"/>
      <c r="AY29" s="14"/>
      <c r="AZ29" s="14"/>
      <c r="BA29" s="14"/>
      <c r="BB29" s="14"/>
      <c r="BC29" s="14"/>
      <c r="BD29" s="14"/>
      <c r="BE29" s="14"/>
      <c r="BF29" s="14"/>
      <c r="BG29" s="14"/>
      <c r="BH29" s="14"/>
      <c r="BI29" s="14"/>
      <c r="BJ29" s="14"/>
      <c r="BK29" s="14"/>
      <c r="BL29" s="14"/>
      <c r="BM29" s="14"/>
      <c r="BN29" s="14"/>
      <c r="BO29" s="14"/>
      <c r="BP29" s="14"/>
      <c r="BQ29" s="14"/>
      <c r="BR29" s="14"/>
      <c r="BS29" s="14"/>
    </row>
    <row r="30" spans="2:71" ht="15">
      <c r="B30" s="238" t="s">
        <v>99</v>
      </c>
      <c r="C30" s="241">
        <v>77254.69</v>
      </c>
      <c r="D30"/>
      <c r="E30" s="14"/>
      <c r="F30" s="14"/>
      <c r="G30" s="14"/>
      <c r="H30" s="14"/>
      <c r="I30" s="14"/>
      <c r="J30" s="14"/>
      <c r="K30" s="14"/>
      <c r="L30" s="14"/>
      <c r="M30" s="14"/>
      <c r="N30" s="14"/>
      <c r="O30" s="14"/>
      <c r="P30" s="14"/>
      <c r="Q30" s="14"/>
      <c r="R30" s="14"/>
      <c r="S30" s="14"/>
      <c r="T30" s="14"/>
      <c r="U30" s="14"/>
      <c r="V30" s="14"/>
      <c r="W30" s="14"/>
      <c r="X30" s="14"/>
      <c r="Y30" s="14"/>
      <c r="Z30" s="14"/>
      <c r="AA30" s="14"/>
      <c r="AB30" s="14"/>
      <c r="AC30" s="14"/>
      <c r="AD30" s="14"/>
      <c r="AE30" s="14"/>
      <c r="AF30" s="14"/>
      <c r="AG30" s="14"/>
      <c r="AH30" s="14"/>
      <c r="AI30" s="14"/>
      <c r="AJ30" s="14"/>
      <c r="AK30" s="14"/>
      <c r="AL30" s="14"/>
      <c r="AM30" s="14"/>
      <c r="AN30" s="14"/>
      <c r="AO30" s="14"/>
      <c r="AP30" s="14"/>
      <c r="AQ30" s="14"/>
      <c r="AR30" s="14"/>
      <c r="AS30" s="14"/>
      <c r="AT30" s="14"/>
      <c r="AU30" s="14"/>
      <c r="AV30" s="14"/>
      <c r="AW30" s="14"/>
      <c r="AX30" s="14"/>
      <c r="AY30" s="14"/>
      <c r="AZ30" s="14"/>
      <c r="BA30" s="14"/>
      <c r="BB30" s="14"/>
      <c r="BC30" s="14"/>
      <c r="BD30" s="14"/>
      <c r="BE30" s="14"/>
      <c r="BF30" s="14"/>
      <c r="BG30" s="14"/>
      <c r="BH30" s="14"/>
      <c r="BI30" s="14"/>
      <c r="BJ30" s="14"/>
      <c r="BK30" s="14"/>
      <c r="BL30" s="14"/>
      <c r="BM30" s="14"/>
      <c r="BN30" s="14"/>
      <c r="BO30" s="14"/>
      <c r="BP30" s="14"/>
      <c r="BQ30" s="14"/>
      <c r="BR30" s="14"/>
      <c r="BS30" s="14"/>
    </row>
    <row r="31" spans="2:71" ht="15">
      <c r="B31" s="238" t="s">
        <v>264</v>
      </c>
      <c r="C31" s="241">
        <v>8756.43</v>
      </c>
      <c r="D31"/>
      <c r="E31" s="14"/>
      <c r="F31" s="14"/>
      <c r="G31" s="14"/>
      <c r="H31" s="14"/>
      <c r="I31" s="14"/>
      <c r="J31" s="14"/>
      <c r="K31" s="14"/>
      <c r="L31" s="14"/>
      <c r="M31" s="14"/>
      <c r="N31" s="14"/>
      <c r="O31" s="14"/>
      <c r="P31" s="14"/>
      <c r="Q31" s="14"/>
      <c r="R31" s="14"/>
      <c r="S31" s="14"/>
      <c r="T31" s="14"/>
      <c r="U31" s="14"/>
      <c r="V31" s="14"/>
      <c r="W31" s="14"/>
      <c r="X31" s="14"/>
      <c r="Y31" s="14"/>
      <c r="Z31" s="14"/>
      <c r="AA31" s="14"/>
      <c r="AB31" s="14"/>
      <c r="AC31" s="14"/>
      <c r="AD31" s="14"/>
      <c r="AE31" s="14"/>
      <c r="AF31" s="14"/>
      <c r="AG31" s="14"/>
      <c r="AH31" s="14"/>
      <c r="AI31" s="14"/>
      <c r="AJ31" s="14"/>
      <c r="AK31" s="14"/>
      <c r="AL31" s="14"/>
      <c r="AM31" s="14"/>
      <c r="AN31" s="14"/>
      <c r="AO31" s="14"/>
      <c r="AP31" s="14"/>
      <c r="AQ31" s="14"/>
      <c r="AR31" s="14"/>
      <c r="AS31" s="14"/>
      <c r="AT31" s="14"/>
      <c r="AU31" s="14"/>
      <c r="AV31" s="14"/>
      <c r="AW31" s="14"/>
      <c r="AX31" s="14"/>
      <c r="AY31" s="14"/>
      <c r="AZ31" s="14"/>
      <c r="BA31" s="14"/>
      <c r="BB31" s="14"/>
      <c r="BC31" s="14"/>
      <c r="BD31" s="14"/>
      <c r="BE31" s="14"/>
      <c r="BF31" s="14"/>
      <c r="BG31" s="14"/>
      <c r="BH31" s="14"/>
      <c r="BI31" s="14"/>
      <c r="BJ31" s="14"/>
      <c r="BK31" s="14"/>
      <c r="BL31" s="14"/>
      <c r="BM31" s="14"/>
      <c r="BN31" s="14"/>
      <c r="BO31" s="14"/>
      <c r="BP31" s="14"/>
      <c r="BQ31" s="14"/>
      <c r="BR31" s="14"/>
      <c r="BS31" s="14"/>
    </row>
    <row r="32" spans="2:71" ht="15">
      <c r="B32" s="238" t="s">
        <v>284</v>
      </c>
      <c r="C32" s="241">
        <v>9090.7900000000009</v>
      </c>
      <c r="D32"/>
      <c r="E32" s="14"/>
      <c r="F32" s="14"/>
      <c r="G32" s="14"/>
      <c r="H32" s="14"/>
      <c r="I32" s="14"/>
      <c r="J32" s="14"/>
      <c r="K32" s="14"/>
      <c r="L32" s="14"/>
      <c r="M32" s="14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4"/>
      <c r="AD32" s="14"/>
      <c r="AE32" s="14"/>
      <c r="AF32" s="14"/>
      <c r="AG32" s="14"/>
      <c r="AH32" s="14"/>
      <c r="AI32" s="14"/>
      <c r="AJ32" s="14"/>
      <c r="AK32" s="14"/>
      <c r="AL32" s="14"/>
      <c r="AM32" s="14"/>
      <c r="AN32" s="14"/>
      <c r="AO32" s="14"/>
      <c r="AP32" s="14"/>
      <c r="AQ32" s="14"/>
      <c r="AR32" s="14"/>
      <c r="AS32" s="14"/>
      <c r="AT32" s="14"/>
      <c r="AU32" s="14"/>
      <c r="AV32" s="14"/>
      <c r="AW32" s="14"/>
      <c r="AX32" s="14"/>
      <c r="AY32" s="14"/>
      <c r="AZ32" s="14"/>
      <c r="BA32" s="14"/>
      <c r="BB32" s="14"/>
      <c r="BC32" s="14"/>
      <c r="BD32" s="14"/>
      <c r="BE32" s="14"/>
      <c r="BF32" s="14"/>
      <c r="BG32" s="14"/>
      <c r="BH32" s="14"/>
      <c r="BI32" s="14"/>
      <c r="BJ32" s="14"/>
      <c r="BK32" s="14"/>
      <c r="BL32" s="14"/>
      <c r="BM32" s="14"/>
      <c r="BN32" s="14"/>
      <c r="BO32" s="14"/>
      <c r="BP32" s="14"/>
      <c r="BQ32" s="14"/>
      <c r="BR32" s="14"/>
      <c r="BS32" s="14"/>
    </row>
    <row r="33" spans="2:71" ht="15">
      <c r="B33" s="238" t="s">
        <v>301</v>
      </c>
      <c r="C33" s="241">
        <v>2051.6800000000003</v>
      </c>
      <c r="D33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  <c r="BM33" s="14"/>
      <c r="BN33" s="14"/>
      <c r="BO33" s="14"/>
      <c r="BP33" s="14"/>
      <c r="BQ33" s="14"/>
      <c r="BR33" s="14"/>
      <c r="BS33" s="14"/>
    </row>
    <row r="34" spans="2:71" ht="15">
      <c r="B34" s="238" t="s">
        <v>308</v>
      </c>
      <c r="C34" s="241">
        <v>28446.039999999997</v>
      </c>
      <c r="D34"/>
      <c r="E34" s="14"/>
      <c r="F34" s="14"/>
      <c r="G34" s="14"/>
      <c r="H34" s="14"/>
      <c r="I34" s="14"/>
      <c r="J34" s="14"/>
      <c r="K34" s="14"/>
      <c r="L34" s="14"/>
      <c r="M34" s="14"/>
      <c r="N34" s="14"/>
      <c r="O34" s="14"/>
      <c r="P34" s="14"/>
      <c r="Q34" s="14"/>
      <c r="R34" s="14"/>
      <c r="S34" s="14"/>
      <c r="T34" s="14"/>
      <c r="U34" s="14"/>
      <c r="V34" s="14"/>
      <c r="W34" s="14"/>
      <c r="X34" s="14"/>
      <c r="Y34" s="14"/>
      <c r="Z34" s="14"/>
      <c r="AA34" s="14"/>
      <c r="AB34" s="14"/>
      <c r="AC34" s="14"/>
      <c r="AD34" s="14"/>
      <c r="AE34" s="14"/>
      <c r="AF34" s="14"/>
      <c r="AG34" s="14"/>
      <c r="AH34" s="14"/>
      <c r="AI34" s="14"/>
      <c r="AJ34" s="14"/>
      <c r="AK34" s="14"/>
      <c r="AL34" s="14"/>
      <c r="AM34" s="14"/>
      <c r="AN34" s="14"/>
      <c r="AO34" s="14"/>
      <c r="AP34" s="14"/>
      <c r="AQ34" s="14"/>
      <c r="AR34" s="14"/>
      <c r="AS34" s="14"/>
      <c r="AT34" s="14"/>
      <c r="AU34" s="14"/>
      <c r="AV34" s="14"/>
      <c r="AW34" s="14"/>
      <c r="AX34" s="14"/>
      <c r="AY34" s="14"/>
      <c r="AZ34" s="14"/>
      <c r="BA34" s="14"/>
      <c r="BB34" s="14"/>
      <c r="BC34" s="14"/>
      <c r="BD34" s="14"/>
      <c r="BE34" s="14"/>
      <c r="BF34" s="14"/>
      <c r="BG34" s="14"/>
      <c r="BH34" s="14"/>
      <c r="BI34" s="14"/>
      <c r="BJ34" s="14"/>
      <c r="BK34" s="14"/>
      <c r="BL34" s="14"/>
      <c r="BM34" s="14"/>
      <c r="BN34" s="14"/>
      <c r="BO34" s="14"/>
      <c r="BP34" s="14"/>
      <c r="BQ34" s="14"/>
      <c r="BR34" s="14"/>
      <c r="BS34" s="14"/>
    </row>
    <row r="35" spans="2:71" ht="15">
      <c r="B35" s="242" t="s">
        <v>52</v>
      </c>
      <c r="C35" s="241">
        <v>136417.25</v>
      </c>
      <c r="D35"/>
      <c r="E35" s="14"/>
      <c r="F35" s="14"/>
      <c r="G35" s="14"/>
      <c r="H35" s="14"/>
      <c r="I35" s="14"/>
      <c r="J35" s="14"/>
      <c r="K35" s="14"/>
      <c r="L35" s="14"/>
      <c r="M35" s="14"/>
      <c r="N35" s="14"/>
      <c r="O35" s="14"/>
      <c r="P35" s="14"/>
      <c r="Q35" s="14"/>
      <c r="R35" s="14"/>
      <c r="S35" s="14"/>
      <c r="T35" s="14"/>
      <c r="U35" s="14"/>
      <c r="V35" s="14"/>
      <c r="W35" s="14"/>
      <c r="X35" s="14"/>
      <c r="Y35" s="14"/>
      <c r="Z35" s="14"/>
      <c r="AA35" s="14"/>
      <c r="AB35" s="14"/>
      <c r="AC35" s="14"/>
      <c r="AD35" s="14"/>
      <c r="AE35" s="14"/>
      <c r="AF35" s="14"/>
      <c r="AG35" s="14"/>
      <c r="AH35" s="14"/>
      <c r="AI35" s="14"/>
      <c r="AJ35" s="14"/>
      <c r="AK35" s="14"/>
      <c r="AL35" s="14"/>
      <c r="AM35" s="14"/>
      <c r="AN35" s="14"/>
      <c r="AO35" s="14"/>
      <c r="AP35" s="14"/>
      <c r="AQ35" s="14"/>
      <c r="AR35" s="14"/>
      <c r="AS35" s="14"/>
      <c r="AT35" s="14"/>
      <c r="AU35" s="14"/>
      <c r="AV35" s="14"/>
      <c r="AW35" s="14"/>
      <c r="AX35" s="14"/>
      <c r="AY35" s="14"/>
      <c r="AZ35" s="14"/>
      <c r="BA35" s="14"/>
      <c r="BB35" s="14"/>
      <c r="BC35" s="14"/>
      <c r="BD35" s="14"/>
      <c r="BE35" s="14"/>
      <c r="BF35" s="14"/>
      <c r="BG35" s="14"/>
      <c r="BH35" s="14"/>
      <c r="BI35" s="14"/>
      <c r="BJ35" s="14"/>
      <c r="BK35" s="14"/>
      <c r="BL35" s="14"/>
      <c r="BM35" s="14"/>
      <c r="BN35" s="14"/>
      <c r="BO35" s="14"/>
      <c r="BP35" s="14"/>
      <c r="BQ35" s="14"/>
      <c r="BR35" s="14"/>
      <c r="BS35" s="14"/>
    </row>
    <row r="36" spans="2:71" ht="15">
      <c r="B36"/>
      <c r="C36"/>
      <c r="D36"/>
      <c r="E36" s="14"/>
      <c r="F36" s="14"/>
      <c r="G36" s="14"/>
      <c r="H36" s="14"/>
      <c r="I36" s="14"/>
      <c r="J36" s="14"/>
      <c r="K36" s="14"/>
      <c r="L36" s="14"/>
      <c r="M36" s="14"/>
      <c r="N36" s="14"/>
      <c r="O36" s="14"/>
      <c r="P36" s="14"/>
      <c r="Q36" s="14"/>
      <c r="R36" s="14"/>
      <c r="S36" s="14"/>
      <c r="T36" s="14"/>
      <c r="U36" s="14"/>
      <c r="V36" s="14"/>
      <c r="W36" s="14"/>
      <c r="X36" s="14"/>
      <c r="Y36" s="14"/>
      <c r="Z36" s="14"/>
      <c r="AA36" s="14"/>
      <c r="AB36" s="14"/>
      <c r="AC36" s="14"/>
      <c r="AD36" s="14"/>
      <c r="AE36" s="14"/>
      <c r="AF36" s="14"/>
      <c r="AG36" s="14"/>
      <c r="AH36" s="14"/>
      <c r="AI36" s="14"/>
      <c r="AJ36" s="14"/>
      <c r="AK36" s="14"/>
      <c r="AL36" s="14"/>
      <c r="AM36" s="14"/>
      <c r="AN36" s="14"/>
      <c r="AO36" s="14"/>
      <c r="AP36" s="14"/>
      <c r="AQ36" s="14"/>
      <c r="AR36" s="14"/>
      <c r="AS36" s="14"/>
      <c r="AT36" s="14"/>
      <c r="AU36" s="14"/>
      <c r="AV36" s="14"/>
      <c r="AW36" s="14"/>
      <c r="AX36" s="14"/>
      <c r="AY36" s="14"/>
      <c r="AZ36" s="14"/>
      <c r="BA36" s="14"/>
      <c r="BB36" s="14"/>
      <c r="BC36" s="14"/>
      <c r="BD36" s="14"/>
      <c r="BE36" s="14"/>
      <c r="BF36" s="14"/>
      <c r="BG36" s="14"/>
      <c r="BH36" s="14"/>
      <c r="BI36" s="14"/>
      <c r="BJ36" s="14"/>
      <c r="BK36" s="14"/>
      <c r="BL36" s="14"/>
      <c r="BM36" s="14"/>
      <c r="BN36" s="14"/>
      <c r="BO36" s="14"/>
      <c r="BP36" s="14"/>
      <c r="BQ36" s="14"/>
      <c r="BR36" s="14"/>
      <c r="BS36" s="14"/>
    </row>
    <row r="37" spans="2:71" ht="15">
      <c r="B37"/>
      <c r="C37"/>
      <c r="D37"/>
      <c r="E37" s="14"/>
      <c r="F37" s="14"/>
      <c r="G37" s="14"/>
      <c r="H37" s="14"/>
      <c r="I37" s="14"/>
      <c r="J37" s="14"/>
      <c r="K37" s="14"/>
      <c r="L37" s="14"/>
      <c r="M37" s="14"/>
      <c r="N37" s="14"/>
      <c r="O37" s="14"/>
      <c r="P37" s="14"/>
      <c r="Q37" s="14"/>
      <c r="R37" s="14"/>
      <c r="S37" s="14"/>
      <c r="T37" s="14"/>
      <c r="U37" s="14"/>
      <c r="V37" s="14"/>
      <c r="W37" s="14"/>
      <c r="X37" s="14"/>
      <c r="Y37" s="14"/>
      <c r="Z37" s="14"/>
      <c r="AA37" s="14"/>
      <c r="AB37" s="14"/>
      <c r="AC37" s="14"/>
      <c r="AD37" s="14"/>
      <c r="AE37" s="14"/>
      <c r="AF37" s="14"/>
      <c r="AG37" s="14"/>
      <c r="AH37" s="14"/>
      <c r="AI37" s="14"/>
      <c r="AJ37" s="14"/>
      <c r="AK37" s="14"/>
      <c r="AL37" s="14"/>
      <c r="AM37" s="14"/>
      <c r="AN37" s="14"/>
      <c r="AO37" s="14"/>
      <c r="AP37" s="14"/>
      <c r="AQ37" s="14"/>
      <c r="AR37" s="14"/>
      <c r="AS37" s="14"/>
      <c r="AT37" s="14"/>
      <c r="AU37" s="14"/>
      <c r="AV37" s="14"/>
      <c r="AW37" s="14"/>
      <c r="AX37" s="14"/>
      <c r="AY37" s="14"/>
      <c r="AZ37" s="14"/>
      <c r="BA37" s="14"/>
      <c r="BB37" s="14"/>
      <c r="BC37" s="14"/>
      <c r="BD37" s="14"/>
      <c r="BE37" s="14"/>
      <c r="BF37" s="14"/>
      <c r="BG37" s="14"/>
      <c r="BH37" s="14"/>
      <c r="BI37" s="14"/>
      <c r="BJ37" s="14"/>
      <c r="BK37" s="14"/>
      <c r="BL37" s="14"/>
      <c r="BM37" s="14"/>
      <c r="BN37" s="14"/>
      <c r="BO37" s="14"/>
      <c r="BP37" s="14"/>
      <c r="BQ37" s="14"/>
      <c r="BR37" s="14"/>
      <c r="BS37" s="14"/>
    </row>
    <row r="38" spans="2:71" ht="15">
      <c r="B38"/>
      <c r="C38"/>
      <c r="D38"/>
      <c r="E38" s="14"/>
      <c r="F38" s="14"/>
      <c r="G38" s="14"/>
      <c r="H38" s="14"/>
      <c r="I38" s="14"/>
      <c r="J38" s="14"/>
      <c r="K38" s="14"/>
      <c r="L38" s="14"/>
      <c r="M38" s="14"/>
      <c r="N38" s="14"/>
      <c r="O38" s="14"/>
      <c r="P38" s="14"/>
      <c r="Q38" s="14"/>
      <c r="R38" s="14"/>
      <c r="S38" s="14"/>
      <c r="T38" s="14"/>
      <c r="U38" s="14"/>
      <c r="V38" s="14"/>
      <c r="W38" s="14"/>
      <c r="X38" s="14"/>
      <c r="Y38" s="14"/>
      <c r="Z38" s="14"/>
      <c r="AA38" s="14"/>
      <c r="AB38" s="14"/>
      <c r="AC38" s="14"/>
      <c r="AD38" s="14"/>
      <c r="AE38" s="14"/>
      <c r="AF38" s="14"/>
      <c r="AG38" s="14"/>
      <c r="AH38" s="14"/>
      <c r="AI38" s="14"/>
      <c r="AJ38" s="14"/>
      <c r="AK38" s="14"/>
      <c r="AL38" s="14"/>
      <c r="AM38" s="14"/>
      <c r="AN38" s="14"/>
      <c r="AO38" s="14"/>
      <c r="AP38" s="14"/>
      <c r="AQ38" s="14"/>
      <c r="AR38" s="14"/>
      <c r="AS38" s="14"/>
      <c r="AT38" s="14"/>
      <c r="AU38" s="14"/>
      <c r="AV38" s="14"/>
      <c r="AW38" s="14"/>
      <c r="AX38" s="14"/>
      <c r="AY38" s="14"/>
      <c r="AZ38" s="14"/>
      <c r="BA38" s="14"/>
      <c r="BB38" s="14"/>
      <c r="BC38" s="14"/>
      <c r="BD38" s="14"/>
      <c r="BE38" s="14"/>
      <c r="BF38" s="14"/>
      <c r="BG38" s="14"/>
      <c r="BH38" s="14"/>
      <c r="BI38" s="14"/>
      <c r="BJ38" s="14"/>
      <c r="BK38" s="14"/>
      <c r="BL38" s="14"/>
      <c r="BM38" s="14"/>
      <c r="BN38" s="14"/>
      <c r="BO38" s="14"/>
      <c r="BP38" s="14"/>
      <c r="BQ38" s="14"/>
      <c r="BR38" s="14"/>
      <c r="BS38" s="14"/>
    </row>
    <row r="39" spans="2:71" ht="15">
      <c r="B39"/>
      <c r="C39"/>
      <c r="D39"/>
      <c r="E39" s="14"/>
      <c r="F39" s="14"/>
      <c r="G39" s="14"/>
      <c r="H39" s="14"/>
      <c r="I39" s="14"/>
      <c r="J39" s="14"/>
      <c r="K39" s="14"/>
      <c r="L39" s="14"/>
      <c r="M39" s="14"/>
      <c r="N39" s="14"/>
      <c r="O39" s="14"/>
      <c r="P39" s="14"/>
      <c r="Q39" s="14"/>
      <c r="R39" s="14"/>
      <c r="S39" s="14"/>
      <c r="T39" s="14"/>
      <c r="U39" s="14"/>
      <c r="V39" s="14"/>
      <c r="W39" s="14"/>
      <c r="X39" s="14"/>
      <c r="Y39" s="14"/>
      <c r="Z39" s="14"/>
      <c r="AA39" s="14"/>
      <c r="AB39" s="14"/>
      <c r="AC39" s="14"/>
      <c r="AD39" s="14"/>
      <c r="AE39" s="14"/>
      <c r="AF39" s="14"/>
      <c r="AG39" s="14"/>
      <c r="AH39" s="14"/>
      <c r="AI39" s="14"/>
      <c r="AJ39" s="14"/>
      <c r="AK39" s="14"/>
      <c r="AL39" s="14"/>
      <c r="AM39" s="14"/>
      <c r="AN39" s="14"/>
      <c r="AO39" s="14"/>
      <c r="AP39" s="14"/>
      <c r="AQ39" s="14"/>
      <c r="AR39" s="14"/>
      <c r="AS39" s="14"/>
      <c r="AT39" s="14"/>
      <c r="AU39" s="14"/>
      <c r="AV39" s="14"/>
      <c r="AW39" s="14"/>
      <c r="AX39" s="14"/>
      <c r="AY39" s="14"/>
      <c r="AZ39" s="14"/>
      <c r="BA39" s="14"/>
      <c r="BB39" s="14"/>
      <c r="BC39" s="14"/>
      <c r="BD39" s="14"/>
      <c r="BE39" s="14"/>
      <c r="BF39" s="14"/>
      <c r="BG39" s="14"/>
      <c r="BH39" s="14"/>
      <c r="BI39" s="14"/>
      <c r="BJ39" s="14"/>
      <c r="BK39" s="14"/>
      <c r="BL39" s="14"/>
      <c r="BM39" s="14"/>
      <c r="BN39" s="14"/>
      <c r="BO39" s="14"/>
      <c r="BP39" s="14"/>
      <c r="BQ39" s="14"/>
      <c r="BR39" s="14"/>
      <c r="BS39" s="14"/>
    </row>
    <row r="40" spans="2:71" ht="15">
      <c r="B40"/>
      <c r="C40"/>
      <c r="D40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14"/>
      <c r="Q40" s="14"/>
      <c r="R40" s="14"/>
      <c r="S40" s="14"/>
      <c r="T40" s="14"/>
      <c r="U40" s="14"/>
      <c r="V40" s="14"/>
      <c r="W40" s="14"/>
      <c r="X40" s="14"/>
      <c r="Y40" s="14"/>
      <c r="Z40" s="14"/>
      <c r="AA40" s="14"/>
      <c r="AB40" s="14"/>
      <c r="AC40" s="14"/>
      <c r="AD40" s="14"/>
      <c r="AE40" s="14"/>
      <c r="AF40" s="14"/>
      <c r="AG40" s="14"/>
      <c r="AH40" s="14"/>
      <c r="AI40" s="14"/>
      <c r="AJ40" s="14"/>
      <c r="AK40" s="14"/>
      <c r="AL40" s="14"/>
      <c r="AM40" s="14"/>
      <c r="AN40" s="14"/>
      <c r="AO40" s="14"/>
      <c r="AP40" s="14"/>
      <c r="AQ40" s="14"/>
      <c r="AR40" s="14"/>
      <c r="AS40" s="14"/>
      <c r="AT40" s="14"/>
      <c r="AU40" s="14"/>
      <c r="AV40" s="14"/>
      <c r="AW40" s="14"/>
      <c r="AX40" s="14"/>
      <c r="AY40" s="14"/>
      <c r="AZ40" s="14"/>
      <c r="BA40" s="14"/>
      <c r="BB40" s="14"/>
      <c r="BC40" s="14"/>
      <c r="BD40" s="14"/>
      <c r="BE40" s="14"/>
      <c r="BF40" s="14"/>
      <c r="BG40" s="14"/>
      <c r="BH40" s="14"/>
      <c r="BI40" s="14"/>
      <c r="BJ40" s="14"/>
      <c r="BK40" s="14"/>
      <c r="BL40" s="14"/>
      <c r="BM40" s="14"/>
      <c r="BN40" s="14"/>
      <c r="BO40" s="14"/>
      <c r="BP40" s="14"/>
      <c r="BQ40" s="14"/>
      <c r="BR40" s="14"/>
      <c r="BS40" s="14"/>
    </row>
    <row r="41" spans="2:71" ht="15">
      <c r="B41"/>
      <c r="C41"/>
      <c r="D41"/>
      <c r="E41" s="14"/>
      <c r="F41" s="14"/>
      <c r="G41" s="14"/>
      <c r="H41" s="14"/>
      <c r="I41" s="14"/>
      <c r="J41" s="14"/>
      <c r="K41" s="14"/>
      <c r="L41" s="14"/>
      <c r="M41" s="14"/>
      <c r="N41" s="14"/>
      <c r="O41" s="14"/>
      <c r="P41" s="14"/>
      <c r="Q41" s="14"/>
      <c r="R41" s="14"/>
      <c r="S41" s="14"/>
      <c r="T41" s="14"/>
      <c r="U41" s="14"/>
      <c r="V41" s="14"/>
      <c r="W41" s="14"/>
      <c r="X41" s="14"/>
      <c r="Y41" s="14"/>
      <c r="Z41" s="14"/>
      <c r="AA41" s="14"/>
      <c r="AB41" s="14"/>
      <c r="AC41" s="14"/>
      <c r="AD41" s="14"/>
      <c r="AE41" s="14"/>
      <c r="AF41" s="14"/>
      <c r="AG41" s="14"/>
      <c r="AH41" s="14"/>
      <c r="AI41" s="14"/>
      <c r="AJ41" s="14"/>
      <c r="AK41" s="14"/>
      <c r="AL41" s="14"/>
      <c r="AM41" s="14"/>
      <c r="AN41" s="14"/>
      <c r="AO41" s="14"/>
      <c r="AP41" s="14"/>
      <c r="AQ41" s="14"/>
      <c r="AR41" s="14"/>
      <c r="AS41" s="14"/>
      <c r="AT41" s="14"/>
      <c r="AU41" s="14"/>
      <c r="AV41" s="14"/>
      <c r="AW41" s="14"/>
      <c r="AX41" s="14"/>
      <c r="AY41" s="14"/>
      <c r="AZ41" s="14"/>
      <c r="BA41" s="14"/>
      <c r="BB41" s="14"/>
      <c r="BC41" s="14"/>
      <c r="BD41" s="14"/>
      <c r="BE41" s="14"/>
      <c r="BF41" s="14"/>
      <c r="BG41" s="14"/>
      <c r="BH41" s="14"/>
      <c r="BI41" s="14"/>
      <c r="BJ41" s="14"/>
      <c r="BK41" s="14"/>
      <c r="BL41" s="14"/>
      <c r="BM41" s="14"/>
      <c r="BN41" s="14"/>
      <c r="BO41" s="14"/>
      <c r="BP41" s="14"/>
      <c r="BQ41" s="14"/>
      <c r="BR41" s="14"/>
      <c r="BS41" s="14"/>
    </row>
    <row r="42" spans="2:71" ht="15">
      <c r="B42"/>
      <c r="C42"/>
      <c r="D42"/>
      <c r="E42" s="14"/>
      <c r="F42" s="14"/>
      <c r="G42" s="14"/>
      <c r="H42" s="14"/>
      <c r="I42" s="14"/>
      <c r="J42" s="14"/>
      <c r="K42" s="14"/>
      <c r="L42" s="14"/>
      <c r="M42" s="14"/>
      <c r="N42" s="14"/>
      <c r="O42" s="14"/>
      <c r="P42" s="14"/>
      <c r="Q42" s="14"/>
      <c r="R42" s="14"/>
      <c r="S42" s="14"/>
      <c r="T42" s="14"/>
      <c r="U42" s="14"/>
      <c r="V42" s="14"/>
      <c r="W42" s="14"/>
      <c r="X42" s="14"/>
      <c r="Y42" s="14"/>
      <c r="Z42" s="14"/>
      <c r="AA42" s="14"/>
      <c r="AB42" s="14"/>
      <c r="AC42" s="14"/>
      <c r="AD42" s="14"/>
      <c r="AE42" s="14"/>
      <c r="AF42" s="14"/>
      <c r="AG42" s="14"/>
      <c r="AH42" s="14"/>
      <c r="AI42" s="14"/>
      <c r="AJ42" s="14"/>
      <c r="AK42" s="14"/>
      <c r="AL42" s="14"/>
      <c r="AM42" s="14"/>
      <c r="AN42" s="14"/>
      <c r="AO42" s="14"/>
      <c r="AP42" s="14"/>
      <c r="AQ42" s="14"/>
      <c r="AR42" s="14"/>
      <c r="AS42" s="14"/>
      <c r="AT42" s="14"/>
      <c r="AU42" s="14"/>
      <c r="AV42" s="14"/>
      <c r="AW42" s="14"/>
      <c r="AX42" s="14"/>
      <c r="AY42" s="14"/>
      <c r="AZ42" s="14"/>
      <c r="BA42" s="14"/>
      <c r="BB42" s="14"/>
      <c r="BC42" s="14"/>
      <c r="BD42" s="14"/>
      <c r="BE42" s="14"/>
      <c r="BF42" s="14"/>
      <c r="BG42" s="14"/>
      <c r="BH42" s="14"/>
      <c r="BI42" s="14"/>
      <c r="BJ42" s="14"/>
      <c r="BK42" s="14"/>
      <c r="BL42" s="14"/>
      <c r="BM42" s="14"/>
      <c r="BN42" s="14"/>
      <c r="BO42" s="14"/>
      <c r="BP42" s="14"/>
      <c r="BQ42" s="14"/>
      <c r="BR42" s="14"/>
      <c r="BS42" s="14"/>
    </row>
    <row r="43" spans="2:71" ht="15">
      <c r="B43"/>
      <c r="C43"/>
      <c r="D43"/>
      <c r="E43" s="14"/>
      <c r="F43" s="14"/>
      <c r="G43" s="14"/>
      <c r="H43" s="14"/>
      <c r="I43" s="14"/>
      <c r="J43" s="14"/>
      <c r="K43" s="14"/>
      <c r="L43" s="14"/>
      <c r="M43" s="14"/>
      <c r="N43" s="14"/>
      <c r="O43" s="14"/>
      <c r="P43" s="14"/>
      <c r="Q43" s="14"/>
      <c r="R43" s="14"/>
      <c r="S43" s="14"/>
      <c r="T43" s="14"/>
      <c r="U43" s="14"/>
      <c r="V43" s="14"/>
      <c r="W43" s="14"/>
      <c r="X43" s="14"/>
      <c r="Y43" s="14"/>
      <c r="Z43" s="14"/>
      <c r="AA43" s="14"/>
      <c r="AB43" s="14"/>
      <c r="AC43" s="14"/>
      <c r="AD43" s="14"/>
      <c r="AE43" s="14"/>
      <c r="AF43" s="14"/>
      <c r="AG43" s="14"/>
      <c r="AH43" s="14"/>
      <c r="AI43" s="14"/>
      <c r="AJ43" s="14"/>
      <c r="AK43" s="14"/>
      <c r="AL43" s="14"/>
      <c r="AM43" s="14"/>
      <c r="AN43" s="14"/>
      <c r="AO43" s="14"/>
      <c r="AP43" s="14"/>
      <c r="AQ43" s="14"/>
      <c r="AR43" s="14"/>
      <c r="AS43" s="14"/>
      <c r="AT43" s="14"/>
      <c r="AU43" s="14"/>
      <c r="AV43" s="14"/>
      <c r="AW43" s="14"/>
      <c r="AX43" s="14"/>
      <c r="AY43" s="14"/>
      <c r="AZ43" s="14"/>
      <c r="BA43" s="14"/>
      <c r="BB43" s="14"/>
      <c r="BC43" s="14"/>
      <c r="BD43" s="14"/>
      <c r="BE43" s="14"/>
      <c r="BF43" s="14"/>
      <c r="BG43" s="14"/>
      <c r="BH43" s="14"/>
      <c r="BI43" s="14"/>
      <c r="BJ43" s="14"/>
      <c r="BK43" s="14"/>
      <c r="BL43" s="14"/>
      <c r="BM43" s="14"/>
      <c r="BN43" s="14"/>
      <c r="BO43" s="14"/>
      <c r="BP43" s="14"/>
      <c r="BQ43" s="14"/>
      <c r="BR43" s="14"/>
      <c r="BS43" s="14"/>
    </row>
    <row r="44" spans="2:71" ht="15">
      <c r="B44"/>
      <c r="C44"/>
      <c r="D44"/>
      <c r="E44" s="14"/>
      <c r="F44" s="14"/>
      <c r="G44" s="14"/>
      <c r="H44" s="14"/>
      <c r="I44" s="14"/>
      <c r="J44" s="14"/>
      <c r="K44" s="14"/>
      <c r="L44" s="14"/>
      <c r="M44" s="14"/>
      <c r="N44" s="14"/>
      <c r="O44" s="14"/>
      <c r="P44" s="14"/>
      <c r="Q44" s="14"/>
      <c r="R44" s="14"/>
      <c r="S44" s="14"/>
      <c r="T44" s="14"/>
      <c r="U44" s="14"/>
      <c r="V44" s="14"/>
      <c r="W44" s="14"/>
      <c r="X44" s="14"/>
      <c r="Y44" s="14"/>
      <c r="Z44" s="14"/>
      <c r="AA44" s="14"/>
      <c r="AB44" s="14"/>
      <c r="AC44" s="14"/>
      <c r="AD44" s="14"/>
      <c r="AE44" s="14"/>
      <c r="AF44" s="14"/>
      <c r="AG44" s="14"/>
      <c r="AH44" s="14"/>
      <c r="AI44" s="14"/>
      <c r="AJ44" s="14"/>
      <c r="AK44" s="14"/>
      <c r="AL44" s="14"/>
      <c r="AM44" s="14"/>
      <c r="AN44" s="14"/>
      <c r="AO44" s="14"/>
      <c r="AP44" s="14"/>
      <c r="AQ44" s="14"/>
      <c r="AR44" s="14"/>
      <c r="AS44" s="14"/>
      <c r="AT44" s="14"/>
      <c r="AU44" s="14"/>
      <c r="AV44" s="14"/>
      <c r="AW44" s="14"/>
      <c r="AX44" s="14"/>
      <c r="AY44" s="14"/>
      <c r="AZ44" s="14"/>
      <c r="BA44" s="14"/>
      <c r="BB44" s="14"/>
      <c r="BC44" s="14"/>
      <c r="BD44" s="14"/>
      <c r="BE44" s="14"/>
      <c r="BF44" s="14"/>
      <c r="BG44" s="14"/>
      <c r="BH44" s="14"/>
      <c r="BI44" s="14"/>
      <c r="BJ44" s="14"/>
      <c r="BK44" s="14"/>
      <c r="BL44" s="14"/>
      <c r="BM44" s="14"/>
      <c r="BN44" s="14"/>
      <c r="BO44" s="14"/>
      <c r="BP44" s="14"/>
      <c r="BQ44" s="14"/>
      <c r="BR44" s="14"/>
      <c r="BS44" s="14"/>
    </row>
    <row r="45" spans="2:71" ht="15">
      <c r="B45" s="37" t="s">
        <v>48</v>
      </c>
      <c r="C45" s="38"/>
      <c r="D45" s="110" t="s">
        <v>49</v>
      </c>
      <c r="F45" s="38"/>
      <c r="G45" s="38" t="s">
        <v>50</v>
      </c>
      <c r="J45" s="5"/>
      <c r="L45" s="11"/>
      <c r="M45" s="14"/>
      <c r="N45" s="14"/>
      <c r="O45" s="14"/>
      <c r="P45" s="14"/>
      <c r="Q45" s="14"/>
      <c r="R45" s="14"/>
      <c r="S45" s="14"/>
      <c r="T45" s="14"/>
      <c r="U45" s="14"/>
      <c r="V45" s="14"/>
      <c r="W45" s="14"/>
      <c r="X45" s="14"/>
      <c r="Y45" s="14"/>
      <c r="Z45" s="14"/>
      <c r="AA45" s="14"/>
      <c r="AB45" s="14"/>
      <c r="AC45" s="14"/>
      <c r="AD45" s="14"/>
      <c r="AE45" s="14"/>
      <c r="AF45" s="14"/>
      <c r="AG45" s="14"/>
      <c r="AH45" s="14"/>
      <c r="AI45" s="14"/>
      <c r="AJ45" s="14"/>
      <c r="AK45" s="14"/>
      <c r="AL45" s="14"/>
      <c r="AM45" s="14"/>
      <c r="AN45" s="14"/>
      <c r="AO45" s="14"/>
      <c r="AP45" s="14"/>
      <c r="AQ45" s="14"/>
      <c r="AR45" s="14"/>
      <c r="AS45" s="14"/>
      <c r="AT45" s="14"/>
      <c r="AU45" s="14"/>
      <c r="AV45" s="14"/>
      <c r="AW45" s="14"/>
      <c r="AX45" s="14"/>
      <c r="AY45" s="14"/>
      <c r="AZ45" s="14"/>
      <c r="BA45" s="14"/>
      <c r="BB45" s="14"/>
      <c r="BC45" s="14"/>
      <c r="BD45" s="14"/>
      <c r="BE45" s="14"/>
      <c r="BF45" s="14"/>
      <c r="BG45" s="14"/>
      <c r="BH45" s="14"/>
      <c r="BI45" s="14"/>
      <c r="BJ45" s="14"/>
      <c r="BK45" s="14"/>
      <c r="BL45" s="14"/>
      <c r="BM45" s="14"/>
      <c r="BN45" s="14"/>
      <c r="BO45" s="14"/>
      <c r="BP45" s="14"/>
      <c r="BQ45" s="14"/>
      <c r="BR45" s="14"/>
      <c r="BS45" s="14"/>
    </row>
    <row r="46" spans="2:71" ht="15">
      <c r="B46" s="37"/>
      <c r="C46" s="38"/>
      <c r="D46" s="110"/>
      <c r="F46" s="38"/>
      <c r="G46" s="38"/>
      <c r="J46" s="5"/>
      <c r="L46" s="11"/>
      <c r="M46" s="14"/>
      <c r="N46" s="14"/>
      <c r="O46" s="14"/>
      <c r="P46" s="14"/>
      <c r="Q46" s="14"/>
      <c r="R46" s="14"/>
      <c r="S46" s="14"/>
      <c r="T46" s="14"/>
      <c r="U46" s="14"/>
      <c r="V46" s="14"/>
      <c r="W46" s="14"/>
      <c r="X46" s="14"/>
      <c r="Y46" s="14"/>
      <c r="Z46" s="14"/>
      <c r="AA46" s="14"/>
      <c r="AB46" s="14"/>
      <c r="AC46" s="14"/>
      <c r="AD46" s="14"/>
      <c r="AE46" s="14"/>
      <c r="AF46" s="14"/>
      <c r="AG46" s="14"/>
      <c r="AH46" s="14"/>
      <c r="AI46" s="14"/>
      <c r="AJ46" s="14"/>
      <c r="AK46" s="14"/>
      <c r="AL46" s="14"/>
      <c r="AM46" s="14"/>
      <c r="AN46" s="14"/>
      <c r="AO46" s="14"/>
      <c r="AP46" s="14"/>
      <c r="AQ46" s="14"/>
      <c r="AR46" s="14"/>
      <c r="AS46" s="14"/>
      <c r="AT46" s="14"/>
      <c r="AU46" s="14"/>
      <c r="AV46" s="14"/>
      <c r="AW46" s="14"/>
      <c r="AX46" s="14"/>
      <c r="AY46" s="14"/>
      <c r="AZ46" s="14"/>
      <c r="BA46" s="14"/>
      <c r="BB46" s="14"/>
      <c r="BC46" s="14"/>
      <c r="BD46" s="14"/>
      <c r="BE46" s="14"/>
      <c r="BF46" s="14"/>
      <c r="BG46" s="14"/>
      <c r="BH46" s="14"/>
      <c r="BI46" s="14"/>
      <c r="BJ46" s="14"/>
      <c r="BK46" s="14"/>
      <c r="BL46" s="14"/>
      <c r="BM46" s="14"/>
      <c r="BN46" s="14"/>
      <c r="BO46" s="14"/>
      <c r="BP46" s="14"/>
      <c r="BQ46" s="14"/>
      <c r="BR46" s="14"/>
      <c r="BS46" s="14"/>
    </row>
    <row r="47" spans="2:71" ht="15">
      <c r="B47" s="37"/>
      <c r="C47" s="38"/>
      <c r="D47" s="110"/>
      <c r="F47" s="38"/>
      <c r="G47" s="38"/>
      <c r="J47" s="5"/>
      <c r="L47" s="11"/>
      <c r="M47" s="14"/>
      <c r="N47" s="14"/>
      <c r="O47" s="14"/>
      <c r="P47" s="14"/>
      <c r="Q47" s="14"/>
      <c r="R47" s="14"/>
      <c r="S47" s="14"/>
      <c r="T47" s="14"/>
      <c r="U47" s="14"/>
      <c r="V47" s="14"/>
      <c r="W47" s="14"/>
      <c r="X47" s="14"/>
      <c r="Y47" s="14"/>
      <c r="Z47" s="14"/>
      <c r="AA47" s="14"/>
      <c r="AB47" s="14"/>
      <c r="AC47" s="14"/>
      <c r="AD47" s="14"/>
      <c r="AE47" s="14"/>
      <c r="AF47" s="14"/>
      <c r="AG47" s="14"/>
      <c r="AH47" s="14"/>
      <c r="AI47" s="14"/>
      <c r="AJ47" s="14"/>
      <c r="AK47" s="14"/>
      <c r="AL47" s="14"/>
      <c r="AM47" s="14"/>
      <c r="AN47" s="14"/>
      <c r="AO47" s="14"/>
      <c r="AP47" s="14"/>
      <c r="AQ47" s="14"/>
      <c r="AR47" s="14"/>
      <c r="AS47" s="14"/>
      <c r="AT47" s="14"/>
      <c r="AU47" s="14"/>
      <c r="AV47" s="14"/>
      <c r="AW47" s="14"/>
      <c r="AX47" s="14"/>
      <c r="AY47" s="14"/>
      <c r="AZ47" s="14"/>
      <c r="BA47" s="14"/>
      <c r="BB47" s="14"/>
      <c r="BC47" s="14"/>
      <c r="BD47" s="14"/>
      <c r="BE47" s="14"/>
      <c r="BF47" s="14"/>
      <c r="BG47" s="14"/>
      <c r="BH47" s="14"/>
      <c r="BI47" s="14"/>
      <c r="BJ47" s="14"/>
      <c r="BK47" s="14"/>
      <c r="BL47" s="14"/>
      <c r="BM47" s="14"/>
      <c r="BN47" s="14"/>
      <c r="BO47" s="14"/>
      <c r="BP47" s="14"/>
      <c r="BQ47" s="14"/>
      <c r="BR47" s="14"/>
      <c r="BS47" s="14"/>
    </row>
    <row r="48" spans="2:71" ht="15">
      <c r="B48" s="37"/>
      <c r="C48" s="38"/>
      <c r="D48" s="110"/>
      <c r="F48" s="38"/>
      <c r="G48" s="38"/>
      <c r="J48" s="5"/>
      <c r="L48" s="11"/>
      <c r="M48" s="14"/>
      <c r="N48" s="14"/>
      <c r="O48" s="14"/>
      <c r="P48" s="14"/>
      <c r="Q48" s="14"/>
      <c r="R48" s="14"/>
      <c r="S48" s="14"/>
      <c r="T48" s="14"/>
      <c r="U48" s="14"/>
      <c r="V48" s="14"/>
      <c r="W48" s="14"/>
      <c r="X48" s="14"/>
      <c r="Y48" s="14"/>
      <c r="Z48" s="14"/>
      <c r="AA48" s="14"/>
      <c r="AB48" s="14"/>
      <c r="AC48" s="14"/>
      <c r="AD48" s="14"/>
      <c r="AE48" s="14"/>
      <c r="AF48" s="14"/>
      <c r="AG48" s="14"/>
      <c r="AH48" s="14"/>
      <c r="AI48" s="14"/>
      <c r="AJ48" s="14"/>
      <c r="AK48" s="14"/>
      <c r="AL48" s="14"/>
      <c r="AM48" s="14"/>
      <c r="AN48" s="14"/>
      <c r="AO48" s="14"/>
      <c r="AP48" s="14"/>
      <c r="AQ48" s="14"/>
      <c r="AR48" s="14"/>
      <c r="AS48" s="14"/>
      <c r="AT48" s="14"/>
      <c r="AU48" s="14"/>
      <c r="AV48" s="14"/>
      <c r="AW48" s="14"/>
      <c r="AX48" s="14"/>
      <c r="AY48" s="14"/>
      <c r="AZ48" s="14"/>
      <c r="BA48" s="14"/>
      <c r="BB48" s="14"/>
      <c r="BC48" s="14"/>
      <c r="BD48" s="14"/>
      <c r="BE48" s="14"/>
      <c r="BF48" s="14"/>
      <c r="BG48" s="14"/>
      <c r="BH48" s="14"/>
      <c r="BI48" s="14"/>
      <c r="BJ48" s="14"/>
      <c r="BK48" s="14"/>
      <c r="BL48" s="14"/>
      <c r="BM48" s="14"/>
      <c r="BN48" s="14"/>
      <c r="BO48" s="14"/>
      <c r="BP48" s="14"/>
      <c r="BQ48" s="14"/>
      <c r="BR48" s="14"/>
      <c r="BS48" s="14"/>
    </row>
    <row r="49" spans="1:71" ht="15">
      <c r="B49" s="37"/>
      <c r="C49" s="38"/>
      <c r="D49" s="110"/>
      <c r="F49" s="38"/>
      <c r="G49" s="38"/>
      <c r="J49" s="5"/>
      <c r="L49" s="11"/>
      <c r="M49" s="14"/>
      <c r="N49" s="14"/>
      <c r="O49" s="14"/>
      <c r="P49" s="14"/>
      <c r="Q49" s="14"/>
      <c r="R49" s="14"/>
      <c r="S49" s="14"/>
      <c r="T49" s="14"/>
      <c r="U49" s="14"/>
      <c r="V49" s="14"/>
      <c r="W49" s="14"/>
      <c r="X49" s="14"/>
      <c r="Y49" s="14"/>
      <c r="Z49" s="14"/>
      <c r="AA49" s="14"/>
      <c r="AB49" s="14"/>
      <c r="AC49" s="14"/>
      <c r="AD49" s="14"/>
      <c r="AE49" s="14"/>
      <c r="AF49" s="14"/>
      <c r="AG49" s="14"/>
      <c r="AH49" s="14"/>
      <c r="AI49" s="14"/>
      <c r="AJ49" s="14"/>
      <c r="AK49" s="14"/>
      <c r="AL49" s="14"/>
      <c r="AM49" s="14"/>
      <c r="AN49" s="14"/>
      <c r="AO49" s="14"/>
      <c r="AP49" s="14"/>
      <c r="AQ49" s="14"/>
      <c r="AR49" s="14"/>
      <c r="AS49" s="14"/>
      <c r="AT49" s="14"/>
      <c r="AU49" s="14"/>
      <c r="AV49" s="14"/>
      <c r="AW49" s="14"/>
      <c r="AX49" s="14"/>
      <c r="AY49" s="14"/>
      <c r="AZ49" s="14"/>
      <c r="BA49" s="14"/>
      <c r="BB49" s="14"/>
      <c r="BC49" s="14"/>
      <c r="BD49" s="14"/>
      <c r="BE49" s="14"/>
      <c r="BF49" s="14"/>
      <c r="BG49" s="14"/>
      <c r="BH49" s="14"/>
      <c r="BI49" s="14"/>
      <c r="BJ49" s="14"/>
      <c r="BK49" s="14"/>
      <c r="BL49" s="14"/>
      <c r="BM49" s="14"/>
      <c r="BN49" s="14"/>
      <c r="BO49" s="14"/>
      <c r="BP49" s="14"/>
      <c r="BQ49" s="14"/>
      <c r="BR49" s="14"/>
      <c r="BS49" s="14"/>
    </row>
    <row r="50" spans="1:71" ht="15">
      <c r="A50" s="5"/>
      <c r="B50" s="40"/>
      <c r="C50" s="36"/>
      <c r="D50" s="111"/>
      <c r="F50" s="36"/>
      <c r="G50" s="36"/>
      <c r="J50" s="1"/>
      <c r="L50" s="11"/>
      <c r="M50" s="14"/>
      <c r="N50" s="14"/>
      <c r="O50" s="14"/>
      <c r="P50" s="14"/>
      <c r="Q50" s="14"/>
      <c r="R50" s="14"/>
      <c r="S50" s="14"/>
      <c r="T50" s="14"/>
      <c r="U50" s="14"/>
      <c r="V50" s="14"/>
      <c r="W50" s="14"/>
      <c r="X50" s="14"/>
      <c r="Y50" s="14"/>
      <c r="Z50" s="14"/>
      <c r="AA50" s="14"/>
      <c r="AB50" s="14"/>
      <c r="AC50" s="14"/>
      <c r="AD50" s="14"/>
      <c r="AE50" s="14"/>
      <c r="AF50" s="14"/>
      <c r="AG50" s="14"/>
      <c r="AH50" s="14"/>
      <c r="AI50" s="14"/>
      <c r="AJ50" s="14"/>
      <c r="AK50" s="14"/>
      <c r="AL50" s="14"/>
      <c r="AM50" s="14"/>
      <c r="AN50" s="14"/>
      <c r="AO50" s="14"/>
      <c r="AP50" s="14"/>
      <c r="AQ50" s="14"/>
      <c r="AR50" s="14"/>
      <c r="AS50" s="14"/>
      <c r="AT50" s="14"/>
      <c r="AU50" s="14"/>
      <c r="AV50" s="14"/>
      <c r="AW50" s="14"/>
      <c r="AX50" s="14"/>
      <c r="AY50" s="14"/>
      <c r="AZ50" s="14"/>
      <c r="BA50" s="14"/>
      <c r="BB50" s="14"/>
      <c r="BC50" s="14"/>
      <c r="BD50" s="14"/>
      <c r="BE50" s="14"/>
      <c r="BF50" s="14"/>
      <c r="BG50" s="14"/>
      <c r="BH50" s="14"/>
      <c r="BI50" s="14"/>
      <c r="BJ50" s="14"/>
      <c r="BK50" s="14"/>
      <c r="BL50" s="14"/>
      <c r="BM50" s="14"/>
      <c r="BN50" s="14"/>
      <c r="BO50" s="14"/>
      <c r="BP50" s="14"/>
    </row>
    <row r="51" spans="1:71" ht="15">
      <c r="A51" s="1"/>
      <c r="B51" s="40"/>
      <c r="C51" s="36"/>
      <c r="D51" s="111"/>
      <c r="F51" s="36"/>
      <c r="G51" s="36"/>
      <c r="J51" s="1"/>
      <c r="L51" s="11"/>
      <c r="M51" s="14"/>
      <c r="N51" s="14"/>
      <c r="O51" s="14"/>
      <c r="P51" s="14"/>
      <c r="Q51" s="14"/>
      <c r="R51" s="14"/>
      <c r="S51" s="14"/>
      <c r="T51" s="14"/>
      <c r="U51" s="14"/>
      <c r="V51" s="14"/>
      <c r="W51" s="14"/>
      <c r="X51" s="14"/>
      <c r="Y51" s="14"/>
      <c r="Z51" s="14"/>
      <c r="AA51" s="14"/>
      <c r="AB51" s="14"/>
      <c r="AC51" s="14"/>
      <c r="AD51" s="14"/>
      <c r="AE51" s="14"/>
      <c r="AF51" s="14"/>
      <c r="AG51" s="14"/>
      <c r="AH51" s="14"/>
      <c r="AI51" s="14"/>
      <c r="AJ51" s="14"/>
      <c r="AK51" s="14"/>
      <c r="AL51" s="14"/>
      <c r="AM51" s="14"/>
      <c r="AN51" s="14"/>
      <c r="AO51" s="14"/>
      <c r="AP51" s="14"/>
      <c r="AQ51" s="14"/>
      <c r="AR51" s="14"/>
      <c r="AS51" s="14"/>
      <c r="AT51" s="14"/>
      <c r="AU51" s="14"/>
      <c r="AV51" s="14"/>
      <c r="AW51" s="14"/>
      <c r="AX51" s="14"/>
      <c r="AY51" s="14"/>
      <c r="AZ51" s="14"/>
      <c r="BA51" s="14"/>
      <c r="BB51" s="14"/>
      <c r="BC51" s="14"/>
      <c r="BD51" s="14"/>
      <c r="BE51" s="14"/>
      <c r="BF51" s="14"/>
      <c r="BG51" s="14"/>
      <c r="BH51" s="14"/>
      <c r="BI51" s="14"/>
      <c r="BJ51" s="14"/>
      <c r="BK51" s="14"/>
      <c r="BL51" s="14"/>
      <c r="BM51" s="14"/>
      <c r="BN51" s="14"/>
      <c r="BO51" s="14"/>
      <c r="BP51" s="14"/>
    </row>
    <row r="52" spans="1:71" ht="15">
      <c r="A52" s="1"/>
      <c r="B52" s="37" t="s">
        <v>88</v>
      </c>
      <c r="C52" s="38"/>
      <c r="D52" s="110" t="s">
        <v>298</v>
      </c>
      <c r="F52" s="38"/>
      <c r="G52" s="38" t="s">
        <v>258</v>
      </c>
      <c r="J52" s="5"/>
      <c r="L52" s="11"/>
      <c r="M52" s="14"/>
      <c r="N52" s="14"/>
      <c r="O52" s="14"/>
      <c r="P52" s="14"/>
      <c r="Q52" s="14"/>
      <c r="R52" s="14"/>
      <c r="S52" s="14"/>
      <c r="T52" s="14"/>
      <c r="U52" s="14"/>
      <c r="V52" s="14"/>
      <c r="W52" s="14"/>
      <c r="X52" s="14"/>
      <c r="Y52" s="14"/>
      <c r="Z52" s="14"/>
      <c r="AA52" s="14"/>
      <c r="AB52" s="14"/>
      <c r="AC52" s="14"/>
      <c r="AD52" s="14"/>
      <c r="AE52" s="14"/>
      <c r="AF52" s="14"/>
      <c r="AG52" s="14"/>
      <c r="AH52" s="14"/>
      <c r="AI52" s="14"/>
      <c r="AJ52" s="14"/>
      <c r="AK52" s="14"/>
      <c r="AL52" s="14"/>
      <c r="AM52" s="14"/>
      <c r="AN52" s="14"/>
      <c r="AO52" s="14"/>
      <c r="AP52" s="14"/>
      <c r="AQ52" s="14"/>
      <c r="AR52" s="14"/>
      <c r="AS52" s="14"/>
      <c r="AT52" s="14"/>
      <c r="AU52" s="14"/>
      <c r="AV52" s="14"/>
      <c r="AW52" s="14"/>
      <c r="AX52" s="14"/>
      <c r="AY52" s="14"/>
      <c r="AZ52" s="14"/>
      <c r="BA52" s="14"/>
      <c r="BB52" s="14"/>
      <c r="BC52" s="14"/>
      <c r="BD52" s="14"/>
      <c r="BE52" s="14"/>
      <c r="BF52" s="14"/>
      <c r="BG52" s="14"/>
      <c r="BH52" s="14"/>
      <c r="BI52" s="14"/>
      <c r="BJ52" s="14"/>
      <c r="BK52" s="14"/>
      <c r="BL52" s="14"/>
      <c r="BM52" s="14"/>
      <c r="BN52" s="14"/>
      <c r="BO52" s="14"/>
      <c r="BP52" s="14"/>
    </row>
    <row r="53" spans="1:71" ht="15">
      <c r="A53" s="5"/>
      <c r="B53" s="37" t="s">
        <v>51</v>
      </c>
      <c r="C53" s="38"/>
      <c r="D53" s="110" t="s">
        <v>89</v>
      </c>
      <c r="F53" s="38"/>
      <c r="G53" s="38" t="s">
        <v>133</v>
      </c>
      <c r="J53" s="5"/>
      <c r="L53" s="11"/>
      <c r="M53" s="14"/>
      <c r="N53" s="14"/>
      <c r="O53" s="14"/>
      <c r="P53" s="14"/>
      <c r="Q53" s="14"/>
      <c r="R53" s="14"/>
      <c r="S53" s="14"/>
      <c r="T53" s="14"/>
      <c r="U53" s="14"/>
      <c r="V53" s="14"/>
      <c r="W53" s="14"/>
      <c r="X53" s="14"/>
      <c r="Y53" s="14"/>
      <c r="Z53" s="14"/>
      <c r="AA53" s="14"/>
      <c r="AB53" s="14"/>
      <c r="AC53" s="14"/>
      <c r="AD53" s="14"/>
      <c r="AE53" s="14"/>
      <c r="AF53" s="14"/>
      <c r="AG53" s="14"/>
      <c r="AH53" s="14"/>
      <c r="AI53" s="14"/>
      <c r="AJ53" s="14"/>
      <c r="AK53" s="14"/>
      <c r="AL53" s="14"/>
      <c r="AM53" s="14"/>
      <c r="AN53" s="14"/>
      <c r="AO53" s="14"/>
      <c r="AP53" s="14"/>
      <c r="AQ53" s="14"/>
      <c r="AR53" s="14"/>
      <c r="AS53" s="14"/>
      <c r="AT53" s="14"/>
      <c r="AU53" s="14"/>
      <c r="AV53" s="14"/>
      <c r="AW53" s="14"/>
      <c r="AX53" s="14"/>
      <c r="AY53" s="14"/>
      <c r="AZ53" s="14"/>
      <c r="BA53" s="14"/>
      <c r="BB53" s="14"/>
      <c r="BC53" s="14"/>
      <c r="BD53" s="14"/>
      <c r="BE53" s="14"/>
      <c r="BF53" s="14"/>
      <c r="BG53" s="14"/>
      <c r="BH53" s="14"/>
      <c r="BI53" s="14"/>
      <c r="BJ53" s="14"/>
      <c r="BK53" s="14"/>
      <c r="BL53" s="14"/>
      <c r="BM53" s="14"/>
      <c r="BN53" s="14"/>
      <c r="BO53" s="14"/>
      <c r="BP53" s="14"/>
    </row>
    <row r="54" spans="1:71" ht="15">
      <c r="A54" s="5"/>
      <c r="B54" s="37" t="s">
        <v>57</v>
      </c>
      <c r="C54" s="38"/>
      <c r="D54" s="112" t="s">
        <v>299</v>
      </c>
      <c r="F54" s="38"/>
      <c r="G54" s="112" t="s">
        <v>300</v>
      </c>
      <c r="J54" s="5"/>
      <c r="L54" s="11"/>
      <c r="M54" s="14"/>
      <c r="N54" s="14"/>
      <c r="O54" s="14"/>
      <c r="P54" s="14"/>
      <c r="Q54" s="14"/>
      <c r="R54" s="14"/>
      <c r="S54" s="14"/>
      <c r="T54" s="14"/>
      <c r="U54" s="14"/>
      <c r="V54" s="14"/>
      <c r="W54" s="14"/>
      <c r="X54" s="14"/>
      <c r="Y54" s="14"/>
      <c r="Z54" s="14"/>
      <c r="AA54" s="14"/>
      <c r="AB54" s="14"/>
      <c r="AC54" s="14"/>
      <c r="AD54" s="14"/>
      <c r="AE54" s="14"/>
      <c r="AF54" s="14"/>
      <c r="AG54" s="14"/>
      <c r="AH54" s="14"/>
      <c r="AI54" s="14"/>
      <c r="AJ54" s="14"/>
      <c r="AK54" s="14"/>
      <c r="AL54" s="14"/>
      <c r="AM54" s="14"/>
      <c r="AN54" s="14"/>
      <c r="AO54" s="14"/>
      <c r="AP54" s="14"/>
      <c r="AQ54" s="14"/>
      <c r="AR54" s="14"/>
      <c r="AS54" s="14"/>
      <c r="AT54" s="14"/>
      <c r="AU54" s="14"/>
      <c r="AV54" s="14"/>
      <c r="AW54" s="14"/>
      <c r="AX54" s="14"/>
      <c r="AY54" s="14"/>
      <c r="AZ54" s="14"/>
      <c r="BA54" s="14"/>
      <c r="BB54" s="14"/>
      <c r="BC54" s="14"/>
      <c r="BD54" s="14"/>
      <c r="BE54" s="14"/>
      <c r="BF54" s="14"/>
      <c r="BG54" s="14"/>
      <c r="BH54" s="14"/>
      <c r="BI54" s="14"/>
      <c r="BJ54" s="14"/>
      <c r="BK54" s="14"/>
      <c r="BL54" s="14"/>
      <c r="BM54" s="14"/>
      <c r="BN54" s="14"/>
      <c r="BO54" s="14"/>
      <c r="BP54" s="14"/>
    </row>
    <row r="55" spans="1:71" ht="15">
      <c r="A55" s="5"/>
      <c r="B55"/>
      <c r="C55"/>
      <c r="D55"/>
      <c r="E55" s="5"/>
      <c r="F55" s="113"/>
      <c r="G55" s="5"/>
      <c r="H55" s="14"/>
      <c r="I55" s="12"/>
      <c r="J55" s="14"/>
      <c r="L55" s="14"/>
      <c r="M55" s="14"/>
      <c r="N55" s="14"/>
      <c r="O55" s="14"/>
      <c r="P55" s="14"/>
      <c r="Q55" s="14"/>
      <c r="R55" s="14"/>
      <c r="S55" s="14"/>
      <c r="T55" s="14"/>
      <c r="U55" s="14"/>
      <c r="V55" s="14"/>
      <c r="W55" s="14"/>
      <c r="X55" s="14"/>
      <c r="Y55" s="14"/>
      <c r="Z55" s="14"/>
      <c r="AA55" s="14"/>
      <c r="AB55" s="14"/>
      <c r="AC55" s="14"/>
      <c r="AD55" s="14"/>
      <c r="AE55" s="14"/>
      <c r="AF55" s="14"/>
      <c r="AG55" s="14"/>
      <c r="AH55" s="14"/>
      <c r="AI55" s="14"/>
      <c r="AJ55" s="14"/>
      <c r="AK55" s="14"/>
      <c r="AL55" s="14"/>
      <c r="AM55" s="14"/>
      <c r="AN55" s="14"/>
      <c r="AO55" s="14"/>
      <c r="AP55" s="14"/>
      <c r="AQ55" s="14"/>
      <c r="AR55" s="14"/>
      <c r="AS55" s="14"/>
      <c r="AT55" s="14"/>
      <c r="AU55" s="14"/>
      <c r="AV55" s="14"/>
      <c r="AW55" s="14"/>
      <c r="AX55" s="14"/>
      <c r="AY55" s="14"/>
      <c r="AZ55" s="14"/>
      <c r="BA55" s="14"/>
      <c r="BB55" s="14"/>
      <c r="BC55" s="14"/>
      <c r="BD55" s="14"/>
      <c r="BE55" s="14"/>
      <c r="BF55" s="14"/>
      <c r="BG55" s="14"/>
      <c r="BH55" s="14"/>
      <c r="BI55" s="14"/>
      <c r="BJ55" s="14"/>
      <c r="BK55" s="14"/>
      <c r="BL55" s="14"/>
      <c r="BM55" s="14"/>
      <c r="BN55" s="14"/>
      <c r="BO55" s="14"/>
      <c r="BP55" s="14"/>
    </row>
    <row r="56" spans="1:71" ht="14.25">
      <c r="B56" s="14"/>
      <c r="C56" s="14"/>
      <c r="D56" s="14"/>
      <c r="G56" s="14"/>
      <c r="H56" s="14"/>
      <c r="I56" s="14"/>
      <c r="J56" s="14"/>
      <c r="K56" s="14"/>
      <c r="L56" s="14"/>
      <c r="M56" s="14"/>
      <c r="N56" s="14"/>
      <c r="O56" s="14"/>
      <c r="P56" s="14"/>
      <c r="Q56" s="14"/>
      <c r="R56" s="14"/>
      <c r="S56" s="14"/>
      <c r="T56" s="14"/>
      <c r="U56" s="14"/>
      <c r="V56" s="14"/>
      <c r="W56" s="14"/>
      <c r="X56" s="14"/>
      <c r="Y56" s="14"/>
      <c r="Z56" s="14"/>
      <c r="AA56" s="14"/>
      <c r="AB56" s="14"/>
      <c r="AC56" s="14"/>
      <c r="AD56" s="14"/>
      <c r="AE56" s="14"/>
      <c r="AF56" s="14"/>
      <c r="AG56" s="14"/>
      <c r="AH56" s="14"/>
      <c r="AI56" s="14"/>
      <c r="AJ56" s="14"/>
      <c r="AK56" s="14"/>
      <c r="AL56" s="14"/>
      <c r="AM56" s="14"/>
      <c r="AN56" s="14"/>
      <c r="AO56" s="14"/>
      <c r="AP56" s="14"/>
      <c r="AQ56" s="14"/>
      <c r="AR56" s="14"/>
      <c r="AS56" s="14"/>
      <c r="AT56" s="14"/>
      <c r="AU56" s="14"/>
      <c r="AV56" s="14"/>
      <c r="AW56" s="14"/>
      <c r="AX56" s="14"/>
      <c r="AY56" s="14"/>
      <c r="AZ56" s="14"/>
      <c r="BA56" s="14"/>
      <c r="BB56" s="14"/>
      <c r="BC56" s="14"/>
      <c r="BD56" s="14"/>
      <c r="BE56" s="14"/>
      <c r="BF56" s="14"/>
      <c r="BG56" s="14"/>
      <c r="BH56" s="14"/>
      <c r="BI56" s="14"/>
      <c r="BJ56" s="14"/>
      <c r="BK56" s="14"/>
      <c r="BL56" s="14"/>
      <c r="BM56" s="14"/>
      <c r="BN56" s="14"/>
      <c r="BO56" s="14"/>
      <c r="BP56" s="14"/>
    </row>
    <row r="57" spans="1:71" ht="14.25">
      <c r="B57" s="14"/>
      <c r="C57" s="14"/>
      <c r="D57" s="14"/>
      <c r="G57" s="14"/>
      <c r="H57" s="14"/>
      <c r="I57" s="14"/>
      <c r="J57" s="14"/>
      <c r="K57" s="14"/>
      <c r="L57" s="14"/>
      <c r="M57" s="14"/>
      <c r="N57" s="14"/>
      <c r="O57" s="14"/>
      <c r="P57" s="14"/>
      <c r="Q57" s="14"/>
      <c r="R57" s="14"/>
      <c r="S57" s="14"/>
      <c r="T57" s="14"/>
      <c r="U57" s="14"/>
      <c r="V57" s="14"/>
      <c r="W57" s="14"/>
      <c r="X57" s="14"/>
      <c r="Y57" s="14"/>
      <c r="Z57" s="14"/>
      <c r="AA57" s="14"/>
      <c r="AB57" s="14"/>
      <c r="AC57" s="14"/>
      <c r="AD57" s="14"/>
      <c r="AE57" s="14"/>
      <c r="AF57" s="14"/>
      <c r="AG57" s="14"/>
      <c r="AH57" s="14"/>
      <c r="AI57" s="14"/>
      <c r="AJ57" s="14"/>
      <c r="AK57" s="14"/>
      <c r="AL57" s="14"/>
      <c r="AM57" s="14"/>
      <c r="AN57" s="14"/>
      <c r="AO57" s="14"/>
      <c r="AP57" s="14"/>
      <c r="AQ57" s="14"/>
      <c r="AR57" s="14"/>
      <c r="AS57" s="14"/>
      <c r="AT57" s="14"/>
      <c r="AU57" s="14"/>
      <c r="AV57" s="14"/>
      <c r="AW57" s="14"/>
      <c r="AX57" s="14"/>
      <c r="AY57" s="14"/>
      <c r="AZ57" s="14"/>
      <c r="BA57" s="14"/>
      <c r="BB57" s="14"/>
      <c r="BC57" s="14"/>
      <c r="BD57" s="14"/>
      <c r="BE57" s="14"/>
      <c r="BF57" s="14"/>
      <c r="BG57" s="14"/>
      <c r="BH57" s="14"/>
      <c r="BI57" s="14"/>
      <c r="BJ57" s="14"/>
      <c r="BK57" s="14"/>
      <c r="BL57" s="14"/>
      <c r="BM57" s="14"/>
      <c r="BN57" s="14"/>
      <c r="BO57" s="14"/>
      <c r="BP57" s="14"/>
    </row>
    <row r="58" spans="1:71" ht="14.25">
      <c r="B58" s="14"/>
      <c r="C58" s="14"/>
      <c r="D58" s="14"/>
      <c r="E58" s="14"/>
      <c r="F58" s="14"/>
      <c r="H58" s="14"/>
      <c r="I58" s="14"/>
      <c r="J58" s="14"/>
      <c r="K58" s="14"/>
      <c r="L58" s="14"/>
      <c r="M58" s="14"/>
      <c r="N58" s="14"/>
      <c r="O58" s="14"/>
      <c r="P58" s="14"/>
      <c r="Q58" s="14"/>
      <c r="R58" s="14"/>
      <c r="S58" s="14"/>
      <c r="T58" s="14"/>
      <c r="U58" s="14"/>
      <c r="V58" s="14"/>
      <c r="W58" s="14"/>
      <c r="X58" s="14"/>
      <c r="Y58" s="14"/>
      <c r="Z58" s="14"/>
      <c r="AA58" s="14"/>
      <c r="AB58" s="14"/>
      <c r="AC58" s="14"/>
      <c r="AD58" s="14"/>
      <c r="AE58" s="14"/>
      <c r="AF58" s="14"/>
      <c r="AG58" s="14"/>
      <c r="AH58" s="14"/>
      <c r="AI58" s="14"/>
      <c r="AJ58" s="14"/>
      <c r="AK58" s="14"/>
      <c r="AL58" s="14"/>
      <c r="AM58" s="14"/>
      <c r="AN58" s="14"/>
      <c r="AO58" s="14"/>
      <c r="AP58" s="14"/>
      <c r="AQ58" s="14"/>
      <c r="AR58" s="14"/>
      <c r="AS58" s="14"/>
      <c r="AT58" s="14"/>
      <c r="AU58" s="14"/>
      <c r="AV58" s="14"/>
      <c r="AW58" s="14"/>
      <c r="AX58" s="14"/>
      <c r="AY58" s="14"/>
      <c r="AZ58" s="14"/>
      <c r="BA58" s="14"/>
      <c r="BB58" s="14"/>
      <c r="BC58" s="14"/>
      <c r="BD58" s="14"/>
      <c r="BE58" s="14"/>
      <c r="BF58" s="14"/>
      <c r="BG58" s="14"/>
      <c r="BH58" s="14"/>
      <c r="BI58" s="14"/>
      <c r="BJ58" s="14"/>
      <c r="BK58" s="14"/>
      <c r="BL58" s="14"/>
      <c r="BM58" s="14"/>
      <c r="BN58" s="14"/>
      <c r="BO58" s="14"/>
      <c r="BP58" s="14"/>
      <c r="BQ58" s="14"/>
    </row>
    <row r="59" spans="1:71" ht="14.25">
      <c r="B59" s="14"/>
      <c r="C59" s="14"/>
      <c r="D59" s="14"/>
      <c r="E59" s="14"/>
      <c r="F59" s="14"/>
      <c r="G59" s="14"/>
      <c r="H59" s="14"/>
      <c r="I59" s="14"/>
      <c r="J59" s="14"/>
      <c r="K59" s="14"/>
      <c r="L59" s="14"/>
      <c r="M59" s="14"/>
      <c r="N59" s="14"/>
      <c r="O59" s="14"/>
      <c r="P59" s="14"/>
      <c r="Q59" s="14"/>
      <c r="R59" s="14"/>
      <c r="S59" s="14"/>
      <c r="T59" s="14"/>
      <c r="U59" s="14"/>
      <c r="V59" s="14"/>
      <c r="W59" s="14"/>
      <c r="X59" s="14"/>
      <c r="Y59" s="14"/>
      <c r="Z59" s="14"/>
      <c r="AA59" s="14"/>
      <c r="AB59" s="14"/>
      <c r="AC59" s="14"/>
      <c r="AD59" s="14"/>
      <c r="AE59" s="14"/>
      <c r="AF59" s="14"/>
      <c r="AG59" s="14"/>
      <c r="AH59" s="14"/>
      <c r="AI59" s="14"/>
      <c r="AJ59" s="14"/>
      <c r="AK59" s="14"/>
      <c r="AL59" s="14"/>
      <c r="AM59" s="14"/>
      <c r="AN59" s="14"/>
      <c r="AO59" s="14"/>
      <c r="AP59" s="14"/>
      <c r="AQ59" s="14"/>
      <c r="AR59" s="14"/>
      <c r="AS59" s="14"/>
      <c r="AT59" s="14"/>
      <c r="AU59" s="14"/>
      <c r="AV59" s="14"/>
      <c r="AW59" s="14"/>
      <c r="AX59" s="14"/>
      <c r="AY59" s="14"/>
      <c r="AZ59" s="14"/>
      <c r="BA59" s="14"/>
      <c r="BB59" s="14"/>
      <c r="BC59" s="14"/>
      <c r="BD59" s="14"/>
      <c r="BE59" s="14"/>
      <c r="BF59" s="14"/>
      <c r="BG59" s="14"/>
      <c r="BH59" s="14"/>
      <c r="BI59" s="14"/>
      <c r="BJ59" s="14"/>
      <c r="BK59" s="14"/>
      <c r="BL59" s="14"/>
      <c r="BM59" s="14"/>
      <c r="BN59" s="14"/>
      <c r="BO59" s="14"/>
      <c r="BP59" s="14"/>
      <c r="BQ59" s="14"/>
      <c r="BR59" s="14"/>
      <c r="BS59" s="14"/>
    </row>
    <row r="60" spans="1:71" ht="14.25">
      <c r="B60" s="14"/>
      <c r="C60" s="14"/>
      <c r="D60" s="14"/>
      <c r="E60" s="14"/>
      <c r="F60" s="14"/>
      <c r="G60" s="14"/>
      <c r="H60" s="14"/>
      <c r="I60" s="14"/>
      <c r="J60" s="14"/>
      <c r="K60" s="14"/>
      <c r="L60" s="14"/>
      <c r="M60" s="14"/>
      <c r="N60" s="14"/>
      <c r="O60" s="14"/>
      <c r="P60" s="14"/>
      <c r="Q60" s="14"/>
      <c r="R60" s="14"/>
      <c r="S60" s="14"/>
      <c r="T60" s="14"/>
      <c r="U60" s="14"/>
      <c r="V60" s="14"/>
      <c r="W60" s="14"/>
      <c r="X60" s="14"/>
      <c r="Y60" s="14"/>
      <c r="Z60" s="14"/>
      <c r="AA60" s="14"/>
      <c r="AB60" s="14"/>
      <c r="AC60" s="14"/>
      <c r="AD60" s="14"/>
      <c r="AE60" s="14"/>
      <c r="AF60" s="14"/>
      <c r="AG60" s="14"/>
      <c r="AH60" s="14"/>
      <c r="AI60" s="14"/>
      <c r="AJ60" s="14"/>
      <c r="AK60" s="14"/>
      <c r="AL60" s="14"/>
      <c r="AM60" s="14"/>
      <c r="AN60" s="14"/>
      <c r="AO60" s="14"/>
      <c r="AP60" s="14"/>
      <c r="AQ60" s="14"/>
      <c r="AR60" s="14"/>
      <c r="AS60" s="14"/>
      <c r="AT60" s="14"/>
      <c r="AU60" s="14"/>
      <c r="AV60" s="14"/>
      <c r="AW60" s="14"/>
      <c r="AX60" s="14"/>
      <c r="AY60" s="14"/>
      <c r="AZ60" s="14"/>
      <c r="BA60" s="14"/>
      <c r="BB60" s="14"/>
      <c r="BC60" s="14"/>
      <c r="BD60" s="14"/>
      <c r="BE60" s="14"/>
      <c r="BF60" s="14"/>
      <c r="BG60" s="14"/>
      <c r="BH60" s="14"/>
      <c r="BI60" s="14"/>
      <c r="BJ60" s="14"/>
      <c r="BK60" s="14"/>
      <c r="BL60" s="14"/>
      <c r="BM60" s="14"/>
      <c r="BN60" s="14"/>
      <c r="BO60" s="14"/>
      <c r="BP60" s="14"/>
      <c r="BQ60" s="14"/>
      <c r="BR60" s="14"/>
      <c r="BS60" s="14"/>
    </row>
    <row r="61" spans="1:71" ht="14.25">
      <c r="B61" s="14"/>
      <c r="C61" s="14"/>
      <c r="D61" s="14"/>
      <c r="E61" s="14"/>
      <c r="F61" s="14"/>
      <c r="G61" s="14"/>
      <c r="H61" s="14"/>
      <c r="I61" s="14"/>
      <c r="J61" s="14"/>
      <c r="K61" s="14"/>
      <c r="L61" s="14"/>
      <c r="M61" s="14"/>
      <c r="N61" s="14"/>
      <c r="O61" s="14"/>
      <c r="P61" s="14"/>
      <c r="Q61" s="14"/>
      <c r="R61" s="14"/>
      <c r="S61" s="14"/>
      <c r="T61" s="14"/>
      <c r="U61" s="14"/>
      <c r="V61" s="14"/>
      <c r="W61" s="14"/>
      <c r="X61" s="14"/>
      <c r="Y61" s="14"/>
      <c r="Z61" s="14"/>
      <c r="AA61" s="14"/>
      <c r="AB61" s="14"/>
      <c r="AC61" s="14"/>
      <c r="AD61" s="14"/>
      <c r="AE61" s="14"/>
      <c r="AF61" s="14"/>
      <c r="AG61" s="14"/>
      <c r="AH61" s="14"/>
      <c r="AI61" s="14"/>
      <c r="AJ61" s="14"/>
      <c r="AK61" s="14"/>
      <c r="AL61" s="14"/>
      <c r="AM61" s="14"/>
      <c r="AN61" s="14"/>
      <c r="AO61" s="14"/>
      <c r="AP61" s="14"/>
      <c r="AQ61" s="14"/>
      <c r="AR61" s="14"/>
      <c r="AS61" s="14"/>
      <c r="AT61" s="14"/>
      <c r="AU61" s="14"/>
      <c r="AV61" s="14"/>
      <c r="AW61" s="14"/>
      <c r="AX61" s="14"/>
      <c r="AY61" s="14"/>
      <c r="AZ61" s="14"/>
      <c r="BA61" s="14"/>
      <c r="BB61" s="14"/>
      <c r="BC61" s="14"/>
      <c r="BD61" s="14"/>
      <c r="BE61" s="14"/>
      <c r="BF61" s="14"/>
      <c r="BG61" s="14"/>
      <c r="BH61" s="14"/>
      <c r="BI61" s="14"/>
      <c r="BJ61" s="14"/>
      <c r="BK61" s="14"/>
      <c r="BL61" s="14"/>
      <c r="BM61" s="14"/>
      <c r="BN61" s="14"/>
      <c r="BO61" s="14"/>
      <c r="BP61" s="14"/>
      <c r="BQ61" s="14"/>
      <c r="BR61" s="14"/>
      <c r="BS61" s="14"/>
    </row>
    <row r="62" spans="1:71" ht="14.25">
      <c r="B62" s="14"/>
      <c r="C62" s="14"/>
      <c r="D62" s="14"/>
      <c r="E62" s="14"/>
      <c r="F62" s="14"/>
      <c r="G62" s="14"/>
      <c r="H62" s="14"/>
      <c r="I62" s="14"/>
      <c r="J62" s="14"/>
      <c r="K62" s="14"/>
      <c r="L62" s="14"/>
      <c r="M62" s="14"/>
      <c r="N62" s="14"/>
      <c r="O62" s="14"/>
      <c r="P62" s="14"/>
      <c r="Q62" s="14"/>
      <c r="R62" s="14"/>
      <c r="S62" s="14"/>
      <c r="T62" s="14"/>
      <c r="U62" s="14"/>
      <c r="V62" s="14"/>
      <c r="W62" s="14"/>
      <c r="X62" s="14"/>
      <c r="Y62" s="14"/>
      <c r="Z62" s="14"/>
      <c r="AA62" s="14"/>
      <c r="AB62" s="14"/>
      <c r="AC62" s="14"/>
      <c r="AD62" s="14"/>
      <c r="AE62" s="14"/>
      <c r="AF62" s="14"/>
      <c r="AG62" s="14"/>
      <c r="AH62" s="14"/>
      <c r="AI62" s="14"/>
      <c r="AJ62" s="14"/>
      <c r="AK62" s="14"/>
      <c r="AL62" s="14"/>
      <c r="AM62" s="14"/>
      <c r="AN62" s="14"/>
      <c r="AO62" s="14"/>
      <c r="AP62" s="14"/>
      <c r="AQ62" s="14"/>
      <c r="AR62" s="14"/>
      <c r="AS62" s="14"/>
      <c r="AT62" s="14"/>
      <c r="AU62" s="14"/>
      <c r="AV62" s="14"/>
      <c r="AW62" s="14"/>
      <c r="AX62" s="14"/>
      <c r="AY62" s="14"/>
      <c r="AZ62" s="14"/>
      <c r="BA62" s="14"/>
      <c r="BB62" s="14"/>
      <c r="BC62" s="14"/>
      <c r="BD62" s="14"/>
      <c r="BE62" s="14"/>
      <c r="BF62" s="14"/>
      <c r="BG62" s="14"/>
      <c r="BH62" s="14"/>
      <c r="BI62" s="14"/>
      <c r="BJ62" s="14"/>
      <c r="BK62" s="14"/>
      <c r="BL62" s="14"/>
      <c r="BM62" s="14"/>
      <c r="BN62" s="14"/>
      <c r="BO62" s="14"/>
      <c r="BP62" s="14"/>
      <c r="BQ62" s="14"/>
      <c r="BR62" s="14"/>
      <c r="BS62" s="14"/>
    </row>
    <row r="63" spans="1:71" ht="14.25">
      <c r="B63" s="14"/>
      <c r="C63" s="14"/>
      <c r="D63" s="14"/>
      <c r="E63" s="14"/>
      <c r="F63" s="14"/>
      <c r="G63" s="14"/>
      <c r="H63" s="14"/>
      <c r="I63" s="14"/>
      <c r="J63" s="14"/>
      <c r="K63" s="14"/>
      <c r="L63" s="14"/>
      <c r="M63" s="14"/>
      <c r="N63" s="14"/>
      <c r="O63" s="14"/>
      <c r="P63" s="14"/>
      <c r="Q63" s="14"/>
      <c r="R63" s="14"/>
      <c r="S63" s="14"/>
      <c r="T63" s="14"/>
      <c r="U63" s="14"/>
      <c r="V63" s="14"/>
      <c r="W63" s="14"/>
      <c r="X63" s="14"/>
      <c r="Y63" s="14"/>
      <c r="Z63" s="14"/>
      <c r="AA63" s="14"/>
      <c r="AB63" s="14"/>
      <c r="AC63" s="14"/>
      <c r="AD63" s="14"/>
      <c r="AE63" s="14"/>
      <c r="AF63" s="14"/>
      <c r="AG63" s="14"/>
      <c r="AH63" s="14"/>
      <c r="AI63" s="14"/>
      <c r="AJ63" s="14"/>
      <c r="AK63" s="14"/>
      <c r="AL63" s="14"/>
      <c r="AM63" s="14"/>
      <c r="AN63" s="14"/>
      <c r="AO63" s="14"/>
      <c r="AP63" s="14"/>
      <c r="AQ63" s="14"/>
      <c r="AR63" s="14"/>
      <c r="AS63" s="14"/>
      <c r="AT63" s="14"/>
      <c r="AU63" s="14"/>
      <c r="AV63" s="14"/>
      <c r="AW63" s="14"/>
      <c r="AX63" s="14"/>
      <c r="AY63" s="14"/>
      <c r="AZ63" s="14"/>
      <c r="BA63" s="14"/>
      <c r="BB63" s="14"/>
      <c r="BC63" s="14"/>
      <c r="BD63" s="14"/>
      <c r="BE63" s="14"/>
      <c r="BF63" s="14"/>
      <c r="BG63" s="14"/>
      <c r="BH63" s="14"/>
      <c r="BI63" s="14"/>
      <c r="BJ63" s="14"/>
      <c r="BK63" s="14"/>
      <c r="BL63" s="14"/>
      <c r="BM63" s="14"/>
      <c r="BN63" s="14"/>
      <c r="BO63" s="14"/>
      <c r="BP63" s="14"/>
      <c r="BQ63" s="14"/>
      <c r="BR63" s="14"/>
      <c r="BS63" s="14"/>
    </row>
    <row r="64" spans="1:71" ht="14.25">
      <c r="B64" s="14"/>
      <c r="C64" s="14"/>
      <c r="D64" s="14"/>
      <c r="E64" s="14"/>
      <c r="F64" s="14"/>
      <c r="G64" s="14"/>
      <c r="H64" s="14"/>
      <c r="I64" s="14"/>
      <c r="J64" s="14"/>
      <c r="K64" s="14"/>
      <c r="L64" s="14"/>
      <c r="M64" s="14"/>
      <c r="N64" s="14"/>
      <c r="O64" s="14"/>
      <c r="P64" s="14"/>
      <c r="Q64" s="14"/>
      <c r="R64" s="14"/>
      <c r="S64" s="14"/>
      <c r="T64" s="14"/>
      <c r="U64" s="14"/>
      <c r="V64" s="14"/>
      <c r="W64" s="14"/>
      <c r="X64" s="14"/>
      <c r="Y64" s="14"/>
      <c r="Z64" s="14"/>
      <c r="AA64" s="14"/>
      <c r="AB64" s="14"/>
      <c r="AC64" s="14"/>
      <c r="AD64" s="14"/>
      <c r="AE64" s="14"/>
      <c r="AF64" s="14"/>
      <c r="AG64" s="14"/>
      <c r="AH64" s="14"/>
      <c r="AI64" s="14"/>
      <c r="AJ64" s="14"/>
      <c r="AK64" s="14"/>
      <c r="AL64" s="14"/>
      <c r="AM64" s="14"/>
      <c r="AN64" s="14"/>
      <c r="AO64" s="14"/>
      <c r="AP64" s="14"/>
      <c r="AQ64" s="14"/>
      <c r="AR64" s="14"/>
      <c r="AS64" s="14"/>
      <c r="AT64" s="14"/>
      <c r="AU64" s="14"/>
      <c r="AV64" s="14"/>
      <c r="AW64" s="14"/>
      <c r="AX64" s="14"/>
      <c r="AY64" s="14"/>
      <c r="AZ64" s="14"/>
      <c r="BA64" s="14"/>
      <c r="BB64" s="14"/>
      <c r="BC64" s="14"/>
      <c r="BD64" s="14"/>
      <c r="BE64" s="14"/>
      <c r="BF64" s="14"/>
      <c r="BG64" s="14"/>
      <c r="BH64" s="14"/>
      <c r="BI64" s="14"/>
      <c r="BJ64" s="14"/>
      <c r="BK64" s="14"/>
      <c r="BL64" s="14"/>
      <c r="BM64" s="14"/>
      <c r="BN64" s="14"/>
      <c r="BO64" s="14"/>
      <c r="BP64" s="14"/>
      <c r="BQ64" s="14"/>
      <c r="BR64" s="14"/>
      <c r="BS64" s="14"/>
    </row>
    <row r="65" spans="2:71" ht="14.25">
      <c r="B65" s="14"/>
      <c r="C65" s="14"/>
      <c r="D65" s="14"/>
      <c r="E65" s="14"/>
      <c r="F65" s="14"/>
      <c r="G65" s="14"/>
      <c r="H65" s="14"/>
      <c r="I65" s="14"/>
      <c r="J65" s="14"/>
      <c r="K65" s="14"/>
      <c r="L65" s="14"/>
      <c r="M65" s="14"/>
      <c r="N65" s="14"/>
      <c r="O65" s="14"/>
      <c r="P65" s="14"/>
      <c r="Q65" s="14"/>
      <c r="R65" s="14"/>
      <c r="S65" s="14"/>
      <c r="T65" s="14"/>
      <c r="U65" s="14"/>
      <c r="V65" s="14"/>
      <c r="W65" s="14"/>
      <c r="X65" s="14"/>
      <c r="Y65" s="14"/>
      <c r="Z65" s="14"/>
      <c r="AA65" s="14"/>
      <c r="AB65" s="14"/>
      <c r="AC65" s="14"/>
      <c r="AD65" s="14"/>
      <c r="AE65" s="14"/>
      <c r="AF65" s="14"/>
      <c r="AG65" s="14"/>
      <c r="AH65" s="14"/>
      <c r="AI65" s="14"/>
      <c r="AJ65" s="14"/>
      <c r="AK65" s="14"/>
      <c r="AL65" s="14"/>
      <c r="AM65" s="14"/>
      <c r="AN65" s="14"/>
      <c r="AO65" s="14"/>
      <c r="AP65" s="14"/>
      <c r="AQ65" s="14"/>
      <c r="AR65" s="14"/>
      <c r="AS65" s="14"/>
      <c r="AT65" s="14"/>
      <c r="AU65" s="14"/>
      <c r="AV65" s="14"/>
      <c r="AW65" s="14"/>
      <c r="AX65" s="14"/>
      <c r="AY65" s="14"/>
      <c r="AZ65" s="14"/>
      <c r="BA65" s="14"/>
      <c r="BB65" s="14"/>
      <c r="BC65" s="14"/>
      <c r="BD65" s="14"/>
      <c r="BE65" s="14"/>
      <c r="BF65" s="14"/>
      <c r="BG65" s="14"/>
      <c r="BH65" s="14"/>
      <c r="BI65" s="14"/>
      <c r="BJ65" s="14"/>
      <c r="BK65" s="14"/>
      <c r="BL65" s="14"/>
      <c r="BM65" s="14"/>
      <c r="BN65" s="14"/>
      <c r="BO65" s="14"/>
      <c r="BP65" s="14"/>
      <c r="BQ65" s="14"/>
      <c r="BR65" s="14"/>
      <c r="BS65" s="14"/>
    </row>
    <row r="66" spans="2:71" s="10" customFormat="1" ht="14.25">
      <c r="B66" s="14"/>
      <c r="C66" s="14"/>
      <c r="D66" s="14"/>
      <c r="E66" s="14"/>
      <c r="F66" s="14"/>
      <c r="G66" s="14"/>
      <c r="H66" s="14"/>
      <c r="I66" s="14"/>
      <c r="J66" s="14"/>
      <c r="K66" s="14"/>
      <c r="L66" s="14"/>
      <c r="M66" s="14"/>
      <c r="N66" s="14"/>
      <c r="O66" s="14"/>
      <c r="P66" s="14"/>
      <c r="Q66" s="14"/>
      <c r="R66" s="14"/>
      <c r="S66" s="14"/>
      <c r="T66" s="14"/>
      <c r="U66" s="14"/>
      <c r="V66" s="14"/>
      <c r="W66" s="14"/>
      <c r="X66" s="14"/>
      <c r="Y66" s="14"/>
      <c r="Z66" s="14"/>
      <c r="AA66" s="14"/>
      <c r="AB66" s="14"/>
      <c r="AC66" s="14"/>
      <c r="AD66" s="14"/>
      <c r="AE66" s="14"/>
      <c r="AF66" s="14"/>
      <c r="AG66" s="14"/>
      <c r="AH66" s="14"/>
      <c r="AI66" s="14"/>
      <c r="AJ66" s="14"/>
      <c r="AK66" s="14"/>
      <c r="AL66" s="14"/>
      <c r="AM66" s="14"/>
      <c r="AN66" s="14"/>
      <c r="AO66" s="14"/>
      <c r="AP66" s="14"/>
      <c r="AQ66" s="14"/>
      <c r="AR66" s="14"/>
      <c r="AS66" s="14"/>
      <c r="AT66" s="14"/>
      <c r="AU66" s="14"/>
      <c r="AV66" s="14"/>
      <c r="AW66" s="14"/>
      <c r="AX66" s="14"/>
      <c r="AY66" s="14"/>
      <c r="AZ66" s="14"/>
      <c r="BA66" s="14"/>
      <c r="BB66" s="14"/>
      <c r="BC66" s="14"/>
      <c r="BD66" s="14"/>
      <c r="BE66" s="14"/>
      <c r="BF66" s="14"/>
      <c r="BG66" s="14"/>
      <c r="BH66" s="14"/>
      <c r="BI66" s="14"/>
      <c r="BJ66" s="14"/>
      <c r="BK66" s="14"/>
      <c r="BL66" s="14"/>
      <c r="BM66" s="14"/>
      <c r="BN66" s="14"/>
      <c r="BO66" s="14"/>
      <c r="BP66" s="14"/>
      <c r="BQ66" s="14"/>
      <c r="BR66" s="14"/>
      <c r="BS66" s="14"/>
    </row>
    <row r="67" spans="2:71" s="10" customFormat="1" ht="14.25">
      <c r="B67" s="14"/>
      <c r="C67" s="14"/>
      <c r="D67" s="14"/>
      <c r="E67" s="14"/>
      <c r="F67" s="14"/>
      <c r="G67" s="14"/>
      <c r="H67" s="14"/>
      <c r="I67" s="14"/>
      <c r="J67" s="14"/>
      <c r="K67" s="14"/>
      <c r="L67" s="14"/>
      <c r="M67" s="14"/>
      <c r="N67" s="14"/>
      <c r="O67" s="14"/>
      <c r="P67" s="14"/>
      <c r="Q67" s="14"/>
      <c r="R67" s="14"/>
      <c r="S67" s="14"/>
      <c r="T67" s="14"/>
      <c r="U67" s="14"/>
      <c r="V67" s="14"/>
      <c r="W67" s="14"/>
      <c r="X67" s="14"/>
      <c r="Y67" s="14"/>
      <c r="Z67" s="14"/>
      <c r="AA67" s="14"/>
      <c r="AB67" s="14"/>
      <c r="AC67" s="14"/>
      <c r="AD67" s="14"/>
      <c r="AE67" s="14"/>
      <c r="AF67" s="14"/>
      <c r="AG67" s="14"/>
      <c r="AH67" s="14"/>
      <c r="AI67" s="14"/>
      <c r="AJ67" s="14"/>
      <c r="AK67" s="14"/>
      <c r="AL67" s="14"/>
      <c r="AM67" s="14"/>
      <c r="AN67" s="14"/>
      <c r="AO67" s="14"/>
      <c r="AP67" s="14"/>
      <c r="AQ67" s="14"/>
      <c r="AR67" s="14"/>
      <c r="AS67" s="14"/>
      <c r="AT67" s="14"/>
      <c r="AU67" s="14"/>
      <c r="AV67" s="14"/>
      <c r="AW67" s="14"/>
      <c r="AX67" s="14"/>
      <c r="AY67" s="14"/>
      <c r="AZ67" s="14"/>
      <c r="BA67" s="14"/>
      <c r="BB67" s="14"/>
      <c r="BC67" s="14"/>
      <c r="BD67" s="14"/>
      <c r="BE67" s="14"/>
      <c r="BF67" s="14"/>
      <c r="BG67" s="14"/>
      <c r="BH67" s="14"/>
      <c r="BI67" s="14"/>
      <c r="BJ67" s="14"/>
      <c r="BK67" s="14"/>
      <c r="BL67" s="14"/>
      <c r="BM67" s="14"/>
      <c r="BN67" s="14"/>
      <c r="BO67" s="14"/>
      <c r="BP67" s="14"/>
      <c r="BQ67" s="14"/>
      <c r="BR67" s="14"/>
      <c r="BS67" s="14"/>
    </row>
    <row r="68" spans="2:71" s="10" customFormat="1" ht="14.25"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14"/>
      <c r="Q68" s="14"/>
      <c r="R68" s="14"/>
      <c r="S68" s="14"/>
      <c r="T68" s="14"/>
      <c r="U68" s="14"/>
      <c r="V68" s="14"/>
      <c r="W68" s="14"/>
      <c r="X68" s="14"/>
      <c r="Y68" s="14"/>
      <c r="Z68" s="14"/>
      <c r="AA68" s="14"/>
      <c r="AB68" s="14"/>
      <c r="AC68" s="14"/>
      <c r="AD68" s="14"/>
      <c r="AE68" s="14"/>
      <c r="AF68" s="14"/>
      <c r="AG68" s="14"/>
      <c r="AH68" s="14"/>
      <c r="AI68" s="14"/>
      <c r="AJ68" s="14"/>
      <c r="AK68" s="14"/>
      <c r="AL68" s="14"/>
      <c r="AM68" s="14"/>
      <c r="AN68" s="14"/>
      <c r="AO68" s="14"/>
      <c r="AP68" s="14"/>
      <c r="AQ68" s="14"/>
      <c r="AR68" s="14"/>
      <c r="AS68" s="14"/>
      <c r="AT68" s="14"/>
      <c r="AU68" s="14"/>
      <c r="AV68" s="14"/>
      <c r="AW68" s="14"/>
      <c r="AX68" s="14"/>
      <c r="AY68" s="14"/>
      <c r="AZ68" s="14"/>
      <c r="BA68" s="14"/>
      <c r="BB68" s="14"/>
      <c r="BC68" s="14"/>
      <c r="BD68" s="14"/>
      <c r="BE68" s="14"/>
      <c r="BF68" s="14"/>
      <c r="BG68" s="14"/>
      <c r="BH68" s="14"/>
      <c r="BI68" s="14"/>
      <c r="BJ68" s="14"/>
      <c r="BK68" s="14"/>
      <c r="BL68" s="14"/>
      <c r="BM68" s="14"/>
      <c r="BN68" s="14"/>
      <c r="BO68" s="14"/>
      <c r="BP68" s="14"/>
      <c r="BQ68" s="14"/>
      <c r="BR68" s="14"/>
      <c r="BS68" s="14"/>
    </row>
    <row r="69" spans="2:71" s="10" customFormat="1" ht="14.25">
      <c r="B69" s="14"/>
      <c r="C69" s="14"/>
      <c r="D69" s="14"/>
      <c r="E69" s="14"/>
      <c r="F69" s="14"/>
      <c r="G69" s="14"/>
      <c r="H69" s="14"/>
      <c r="I69" s="14"/>
      <c r="J69" s="14"/>
      <c r="K69" s="14"/>
      <c r="L69" s="14"/>
      <c r="M69" s="14"/>
      <c r="N69" s="14"/>
      <c r="O69" s="14"/>
      <c r="P69" s="14"/>
      <c r="Q69" s="14"/>
      <c r="R69" s="14"/>
      <c r="S69" s="14"/>
      <c r="T69" s="14"/>
      <c r="U69" s="14"/>
      <c r="V69" s="14"/>
      <c r="W69" s="14"/>
      <c r="X69" s="14"/>
      <c r="Y69" s="14"/>
      <c r="Z69" s="14"/>
      <c r="AA69" s="14"/>
      <c r="AB69" s="14"/>
      <c r="AC69" s="14"/>
      <c r="AD69" s="14"/>
      <c r="AE69" s="14"/>
      <c r="AF69" s="14"/>
      <c r="AG69" s="14"/>
      <c r="AH69" s="14"/>
      <c r="AI69" s="14"/>
      <c r="AJ69" s="14"/>
      <c r="AK69" s="14"/>
      <c r="AL69" s="14"/>
      <c r="AM69" s="14"/>
      <c r="AN69" s="14"/>
      <c r="AO69" s="14"/>
      <c r="AP69" s="14"/>
      <c r="AQ69" s="14"/>
      <c r="AR69" s="14"/>
      <c r="AS69" s="14"/>
      <c r="AT69" s="14"/>
      <c r="AU69" s="14"/>
      <c r="AV69" s="14"/>
      <c r="AW69" s="14"/>
      <c r="AX69" s="14"/>
      <c r="AY69" s="14"/>
      <c r="AZ69" s="14"/>
      <c r="BA69" s="14"/>
      <c r="BB69" s="14"/>
      <c r="BC69" s="14"/>
      <c r="BD69" s="14"/>
      <c r="BE69" s="14"/>
      <c r="BF69" s="14"/>
      <c r="BG69" s="14"/>
      <c r="BH69" s="14"/>
      <c r="BI69" s="14"/>
      <c r="BJ69" s="14"/>
      <c r="BK69" s="14"/>
      <c r="BL69" s="14"/>
      <c r="BM69" s="14"/>
      <c r="BN69" s="14"/>
      <c r="BO69" s="14"/>
      <c r="BP69" s="14"/>
      <c r="BQ69" s="14"/>
      <c r="BR69" s="14"/>
      <c r="BS69" s="14"/>
    </row>
    <row r="70" spans="2:71" s="10" customFormat="1" ht="14.25">
      <c r="B70" s="14"/>
      <c r="C70" s="14"/>
      <c r="D70" s="14"/>
      <c r="E70" s="14"/>
      <c r="F70" s="14"/>
      <c r="G70" s="14"/>
      <c r="H70" s="14"/>
      <c r="I70" s="14"/>
      <c r="J70" s="14"/>
      <c r="K70" s="14"/>
      <c r="L70" s="14"/>
      <c r="M70" s="14"/>
      <c r="N70" s="14"/>
      <c r="O70" s="14"/>
      <c r="P70" s="14"/>
      <c r="Q70" s="14"/>
      <c r="R70" s="14"/>
      <c r="S70" s="14"/>
      <c r="T70" s="14"/>
      <c r="U70" s="14"/>
      <c r="V70" s="14"/>
      <c r="W70" s="14"/>
      <c r="X70" s="14"/>
      <c r="Y70" s="14"/>
      <c r="Z70" s="14"/>
      <c r="AA70" s="14"/>
      <c r="AB70" s="14"/>
      <c r="AC70" s="14"/>
      <c r="AD70" s="14"/>
      <c r="AE70" s="14"/>
      <c r="AF70" s="14"/>
      <c r="AG70" s="14"/>
      <c r="AH70" s="14"/>
      <c r="AI70" s="14"/>
      <c r="AJ70" s="14"/>
      <c r="AK70" s="14"/>
      <c r="AL70" s="14"/>
      <c r="AM70" s="14"/>
      <c r="AN70" s="14"/>
      <c r="AO70" s="14"/>
      <c r="AP70" s="14"/>
      <c r="AQ70" s="14"/>
      <c r="AR70" s="14"/>
      <c r="AS70" s="14"/>
      <c r="AT70" s="14"/>
      <c r="AU70" s="14"/>
      <c r="AV70" s="14"/>
      <c r="AW70" s="14"/>
      <c r="AX70" s="14"/>
      <c r="AY70" s="14"/>
      <c r="AZ70" s="14"/>
      <c r="BA70" s="14"/>
      <c r="BB70" s="14"/>
      <c r="BC70" s="14"/>
      <c r="BD70" s="14"/>
      <c r="BE70" s="14"/>
      <c r="BF70" s="14"/>
      <c r="BG70" s="14"/>
      <c r="BH70" s="14"/>
      <c r="BI70" s="14"/>
      <c r="BJ70" s="14"/>
      <c r="BK70" s="14"/>
      <c r="BL70" s="14"/>
      <c r="BM70" s="14"/>
      <c r="BN70" s="14"/>
      <c r="BO70" s="14"/>
      <c r="BP70" s="14"/>
      <c r="BQ70" s="14"/>
      <c r="BR70" s="14"/>
      <c r="BS70" s="14"/>
    </row>
    <row r="71" spans="2:71" s="10" customFormat="1" ht="14.25">
      <c r="B71" s="14"/>
      <c r="C71" s="14"/>
      <c r="D71" s="14"/>
      <c r="E71" s="14"/>
      <c r="F71" s="14"/>
      <c r="G71" s="14"/>
      <c r="H71" s="14"/>
      <c r="I71" s="14"/>
      <c r="J71" s="14"/>
      <c r="K71" s="14"/>
      <c r="L71" s="14"/>
      <c r="M71" s="14"/>
      <c r="N71" s="14"/>
      <c r="O71" s="14"/>
      <c r="P71" s="14"/>
      <c r="Q71" s="14"/>
      <c r="R71" s="14"/>
      <c r="S71" s="14"/>
      <c r="T71" s="14"/>
      <c r="U71" s="14"/>
      <c r="V71" s="14"/>
      <c r="W71" s="14"/>
      <c r="X71" s="14"/>
      <c r="Y71" s="14"/>
      <c r="Z71" s="14"/>
      <c r="AA71" s="14"/>
      <c r="AB71" s="14"/>
      <c r="AC71" s="14"/>
      <c r="AD71" s="14"/>
      <c r="AE71" s="14"/>
      <c r="AF71" s="14"/>
      <c r="AG71" s="14"/>
      <c r="AH71" s="14"/>
      <c r="AI71" s="14"/>
      <c r="AJ71" s="14"/>
      <c r="AK71" s="14"/>
      <c r="AL71" s="14"/>
      <c r="AM71" s="14"/>
      <c r="AN71" s="14"/>
      <c r="AO71" s="14"/>
      <c r="AP71" s="14"/>
      <c r="AQ71" s="14"/>
      <c r="AR71" s="14"/>
      <c r="AS71" s="14"/>
      <c r="AT71" s="14"/>
      <c r="AU71" s="14"/>
      <c r="AV71" s="14"/>
      <c r="AW71" s="14"/>
      <c r="AX71" s="14"/>
      <c r="AY71" s="14"/>
      <c r="AZ71" s="14"/>
      <c r="BA71" s="14"/>
      <c r="BB71" s="14"/>
      <c r="BC71" s="14"/>
      <c r="BD71" s="14"/>
      <c r="BE71" s="14"/>
      <c r="BF71" s="14"/>
      <c r="BG71" s="14"/>
      <c r="BH71" s="14"/>
      <c r="BI71" s="14"/>
      <c r="BJ71" s="14"/>
      <c r="BK71" s="14"/>
      <c r="BL71" s="14"/>
      <c r="BM71" s="14"/>
      <c r="BN71" s="14"/>
      <c r="BO71" s="14"/>
      <c r="BP71" s="14"/>
      <c r="BQ71" s="14"/>
      <c r="BR71" s="14"/>
      <c r="BS71" s="14"/>
    </row>
    <row r="72" spans="2:71" ht="14.25">
      <c r="B72" s="14"/>
      <c r="C72" s="14"/>
      <c r="D72" s="14"/>
      <c r="E72" s="14"/>
      <c r="F72" s="14"/>
      <c r="G72" s="14"/>
      <c r="H72" s="14"/>
      <c r="I72" s="14"/>
      <c r="J72" s="14"/>
      <c r="K72" s="14"/>
      <c r="L72" s="14"/>
      <c r="M72" s="14"/>
      <c r="N72" s="14"/>
      <c r="O72" s="14"/>
      <c r="P72" s="14"/>
      <c r="Q72" s="14"/>
      <c r="R72" s="14"/>
      <c r="S72" s="14"/>
      <c r="T72" s="14"/>
      <c r="U72" s="14"/>
      <c r="V72" s="14"/>
      <c r="W72" s="14"/>
      <c r="X72" s="14"/>
      <c r="Y72" s="14"/>
      <c r="Z72" s="14"/>
      <c r="AA72" s="14"/>
      <c r="AB72" s="14"/>
      <c r="AC72" s="14"/>
      <c r="AD72" s="14"/>
      <c r="AE72" s="14"/>
      <c r="AF72" s="14"/>
      <c r="AG72" s="14"/>
      <c r="AH72" s="14"/>
      <c r="AI72" s="14"/>
      <c r="AJ72" s="14"/>
      <c r="AK72" s="14"/>
      <c r="AL72" s="14"/>
      <c r="AM72" s="14"/>
      <c r="AN72" s="14"/>
      <c r="AO72" s="14"/>
      <c r="AP72" s="14"/>
      <c r="AQ72" s="14"/>
      <c r="AR72" s="14"/>
      <c r="AS72" s="14"/>
      <c r="AT72" s="14"/>
      <c r="AU72" s="14"/>
      <c r="AV72" s="14"/>
      <c r="AW72" s="14"/>
      <c r="AX72" s="14"/>
      <c r="AY72" s="14"/>
      <c r="AZ72" s="14"/>
      <c r="BA72" s="14"/>
      <c r="BB72" s="14"/>
      <c r="BC72" s="14"/>
      <c r="BD72" s="14"/>
      <c r="BE72" s="14"/>
      <c r="BF72" s="14"/>
      <c r="BG72" s="14"/>
      <c r="BH72" s="14"/>
      <c r="BI72" s="14"/>
      <c r="BJ72" s="14"/>
      <c r="BK72" s="14"/>
      <c r="BL72" s="14"/>
      <c r="BM72" s="14"/>
      <c r="BN72" s="14"/>
      <c r="BO72" s="14"/>
      <c r="BP72" s="14"/>
      <c r="BQ72" s="14"/>
      <c r="BR72" s="14"/>
      <c r="BS72" s="14"/>
    </row>
    <row r="73" spans="2:71" ht="14.25">
      <c r="B73" s="14"/>
      <c r="C73" s="14"/>
      <c r="D73" s="14"/>
      <c r="E73" s="14"/>
      <c r="F73" s="14"/>
      <c r="G73" s="14"/>
      <c r="H73" s="14"/>
      <c r="I73" s="14"/>
      <c r="J73" s="14"/>
      <c r="K73" s="14"/>
      <c r="L73" s="14"/>
      <c r="M73" s="14"/>
      <c r="N73" s="14"/>
      <c r="O73" s="14"/>
      <c r="P73" s="14"/>
      <c r="Q73" s="14"/>
      <c r="R73" s="14"/>
      <c r="S73" s="14"/>
      <c r="T73" s="14"/>
      <c r="U73" s="14"/>
      <c r="V73" s="14"/>
      <c r="W73" s="14"/>
      <c r="X73" s="14"/>
      <c r="Y73" s="14"/>
      <c r="Z73" s="14"/>
      <c r="AA73" s="14"/>
      <c r="AB73" s="14"/>
      <c r="AC73" s="14"/>
      <c r="AD73" s="14"/>
      <c r="AE73" s="14"/>
      <c r="AF73" s="14"/>
      <c r="AG73" s="14"/>
      <c r="AH73" s="14"/>
      <c r="AI73" s="14"/>
      <c r="AJ73" s="14"/>
      <c r="AK73" s="14"/>
      <c r="AL73" s="14"/>
      <c r="AM73" s="14"/>
      <c r="AN73" s="14"/>
      <c r="AO73" s="14"/>
      <c r="AP73" s="14"/>
      <c r="AQ73" s="14"/>
      <c r="AR73" s="14"/>
      <c r="AS73" s="14"/>
      <c r="AT73" s="14"/>
      <c r="AU73" s="14"/>
      <c r="AV73" s="14"/>
      <c r="AW73" s="14"/>
      <c r="AX73" s="14"/>
      <c r="AY73" s="14"/>
      <c r="AZ73" s="14"/>
      <c r="BA73" s="14"/>
      <c r="BB73" s="14"/>
      <c r="BC73" s="14"/>
      <c r="BD73" s="14"/>
      <c r="BE73" s="14"/>
      <c r="BF73" s="14"/>
      <c r="BG73" s="14"/>
      <c r="BH73" s="14"/>
      <c r="BI73" s="14"/>
      <c r="BJ73" s="14"/>
      <c r="BK73" s="14"/>
      <c r="BL73" s="14"/>
      <c r="BM73" s="14"/>
      <c r="BN73" s="14"/>
      <c r="BO73" s="14"/>
      <c r="BP73" s="14"/>
      <c r="BQ73" s="14"/>
      <c r="BR73" s="14"/>
      <c r="BS73" s="14"/>
    </row>
    <row r="74" spans="2:71" ht="14.25">
      <c r="B74" s="14"/>
      <c r="C74" s="14"/>
      <c r="D74" s="14"/>
      <c r="E74" s="14"/>
      <c r="F74" s="14"/>
      <c r="G74" s="14"/>
      <c r="H74" s="14"/>
      <c r="I74" s="14"/>
      <c r="J74" s="14"/>
      <c r="K74" s="14"/>
      <c r="L74" s="14"/>
      <c r="M74" s="14"/>
      <c r="N74" s="14"/>
      <c r="O74" s="14"/>
      <c r="P74" s="14"/>
      <c r="Q74" s="14"/>
      <c r="R74" s="14"/>
      <c r="S74" s="14"/>
      <c r="T74" s="14"/>
      <c r="U74" s="14"/>
      <c r="V74" s="14"/>
      <c r="W74" s="14"/>
      <c r="X74" s="14"/>
      <c r="Y74" s="14"/>
      <c r="Z74" s="14"/>
      <c r="AA74" s="14"/>
      <c r="AB74" s="14"/>
      <c r="AC74" s="14"/>
      <c r="AD74" s="14"/>
      <c r="AE74" s="14"/>
      <c r="AF74" s="14"/>
      <c r="AG74" s="14"/>
      <c r="AH74" s="14"/>
      <c r="AI74" s="14"/>
      <c r="AJ74" s="14"/>
      <c r="AK74" s="14"/>
      <c r="AL74" s="14"/>
      <c r="AM74" s="14"/>
      <c r="AN74" s="14"/>
      <c r="AO74" s="14"/>
      <c r="AP74" s="14"/>
      <c r="AQ74" s="14"/>
      <c r="AR74" s="14"/>
      <c r="AS74" s="14"/>
      <c r="AT74" s="14"/>
      <c r="AU74" s="14"/>
      <c r="AV74" s="14"/>
      <c r="AW74" s="14"/>
      <c r="AX74" s="14"/>
      <c r="AY74" s="14"/>
      <c r="AZ74" s="14"/>
      <c r="BA74" s="14"/>
      <c r="BB74" s="14"/>
      <c r="BC74" s="14"/>
      <c r="BD74" s="14"/>
      <c r="BE74" s="14"/>
      <c r="BF74" s="14"/>
      <c r="BG74" s="14"/>
      <c r="BH74" s="14"/>
      <c r="BI74" s="14"/>
      <c r="BJ74" s="14"/>
      <c r="BK74" s="14"/>
      <c r="BL74" s="14"/>
      <c r="BM74" s="14"/>
      <c r="BN74" s="14"/>
      <c r="BO74" s="14"/>
      <c r="BP74" s="14"/>
      <c r="BQ74" s="14"/>
      <c r="BR74" s="14"/>
      <c r="BS74" s="14"/>
    </row>
    <row r="75" spans="2:71" ht="14.25">
      <c r="B75" s="14"/>
      <c r="C75" s="14"/>
      <c r="D75" s="14"/>
      <c r="I75" s="14"/>
      <c r="J75" s="14"/>
      <c r="K75" s="14"/>
      <c r="L75" s="14"/>
      <c r="M75" s="14"/>
      <c r="N75" s="14"/>
      <c r="O75" s="14"/>
      <c r="P75" s="14"/>
      <c r="Q75" s="14"/>
      <c r="R75" s="14"/>
      <c r="S75" s="14"/>
      <c r="T75" s="14"/>
      <c r="U75" s="14"/>
      <c r="V75" s="14"/>
      <c r="W75" s="14"/>
      <c r="X75" s="14"/>
      <c r="Y75" s="14"/>
      <c r="Z75" s="14"/>
      <c r="AA75" s="14"/>
      <c r="AB75" s="14"/>
      <c r="AC75" s="14"/>
      <c r="AD75" s="14"/>
      <c r="AE75" s="14"/>
      <c r="AF75" s="14"/>
      <c r="AG75" s="14"/>
      <c r="AH75" s="14"/>
      <c r="AI75" s="14"/>
      <c r="AJ75" s="14"/>
      <c r="AK75" s="14"/>
      <c r="AL75" s="14"/>
      <c r="AM75" s="14"/>
      <c r="AN75" s="14"/>
      <c r="AO75" s="14"/>
      <c r="AP75" s="14"/>
      <c r="AQ75" s="14"/>
      <c r="AR75" s="14"/>
      <c r="AS75" s="14"/>
      <c r="AT75" s="14"/>
      <c r="AU75" s="14"/>
      <c r="AV75" s="14"/>
      <c r="AW75" s="14"/>
      <c r="AX75" s="14"/>
      <c r="AY75" s="14"/>
      <c r="AZ75" s="14"/>
      <c r="BA75" s="14"/>
      <c r="BB75" s="14"/>
      <c r="BC75" s="14"/>
      <c r="BD75" s="14"/>
      <c r="BE75" s="14"/>
      <c r="BF75" s="14"/>
      <c r="BG75" s="14"/>
      <c r="BH75" s="14"/>
      <c r="BI75" s="14"/>
      <c r="BJ75" s="14"/>
      <c r="BK75" s="14"/>
      <c r="BL75" s="14"/>
      <c r="BM75" s="14"/>
      <c r="BN75" s="14"/>
      <c r="BO75" s="14"/>
      <c r="BP75" s="14"/>
      <c r="BQ75" s="14"/>
      <c r="BR75" s="14"/>
      <c r="BS75" s="14"/>
    </row>
    <row r="76" spans="2:71" ht="14.25">
      <c r="B76" s="14"/>
      <c r="C76" s="14"/>
      <c r="D76" s="14"/>
      <c r="I76" s="14"/>
      <c r="J76" s="14"/>
      <c r="K76" s="14"/>
      <c r="L76" s="14"/>
      <c r="M76" s="14"/>
      <c r="N76" s="14"/>
      <c r="O76" s="14"/>
      <c r="P76" s="14"/>
      <c r="Q76" s="14"/>
      <c r="R76" s="14"/>
      <c r="S76" s="14"/>
      <c r="T76" s="14"/>
      <c r="U76" s="14"/>
      <c r="V76" s="14"/>
      <c r="W76" s="14"/>
      <c r="X76" s="14"/>
      <c r="Y76" s="14"/>
      <c r="Z76" s="14"/>
      <c r="AA76" s="14"/>
      <c r="AB76" s="14"/>
      <c r="AC76" s="14"/>
      <c r="AD76" s="14"/>
      <c r="AE76" s="14"/>
      <c r="AF76" s="14"/>
      <c r="AG76" s="14"/>
      <c r="AH76" s="14"/>
      <c r="AI76" s="14"/>
      <c r="AJ76" s="14"/>
      <c r="AK76" s="14"/>
      <c r="AL76" s="14"/>
      <c r="AM76" s="14"/>
      <c r="AN76" s="14"/>
      <c r="AO76" s="14"/>
      <c r="AP76" s="14"/>
      <c r="AQ76" s="14"/>
      <c r="AR76" s="14"/>
      <c r="AS76" s="14"/>
      <c r="AT76" s="14"/>
      <c r="AU76" s="14"/>
      <c r="AV76" s="14"/>
      <c r="AW76" s="14"/>
      <c r="AX76" s="14"/>
      <c r="AY76" s="14"/>
      <c r="AZ76" s="14"/>
      <c r="BA76" s="14"/>
      <c r="BB76" s="14"/>
      <c r="BC76" s="14"/>
      <c r="BD76" s="14"/>
      <c r="BE76" s="14"/>
      <c r="BF76" s="14"/>
      <c r="BG76" s="14"/>
      <c r="BH76" s="14"/>
      <c r="BI76" s="14"/>
      <c r="BJ76" s="14"/>
      <c r="BK76" s="14"/>
      <c r="BL76" s="14"/>
      <c r="BM76" s="14"/>
      <c r="BN76" s="14"/>
      <c r="BO76" s="14"/>
      <c r="BP76" s="14"/>
      <c r="BQ76" s="14"/>
      <c r="BR76" s="14"/>
      <c r="BS76" s="14"/>
    </row>
    <row r="77" spans="2:71" ht="14.25">
      <c r="B77" s="14"/>
      <c r="C77" s="14"/>
      <c r="D77" s="14"/>
      <c r="I77" s="14"/>
      <c r="J77" s="14"/>
      <c r="K77" s="14"/>
      <c r="L77" s="14"/>
      <c r="M77" s="14"/>
      <c r="N77" s="14"/>
      <c r="O77" s="14"/>
      <c r="P77" s="14"/>
      <c r="Q77" s="14"/>
      <c r="R77" s="14"/>
      <c r="S77" s="14"/>
      <c r="T77" s="14"/>
      <c r="U77" s="14"/>
      <c r="V77" s="14"/>
      <c r="W77" s="14"/>
      <c r="X77" s="14"/>
      <c r="Y77" s="14"/>
      <c r="Z77" s="14"/>
      <c r="AA77" s="14"/>
      <c r="AB77" s="14"/>
      <c r="AC77" s="14"/>
      <c r="AD77" s="14"/>
      <c r="AE77" s="14"/>
      <c r="AF77" s="14"/>
      <c r="AG77" s="14"/>
      <c r="AH77" s="14"/>
      <c r="AI77" s="14"/>
      <c r="AJ77" s="14"/>
      <c r="AK77" s="14"/>
      <c r="AL77" s="14"/>
      <c r="AM77" s="14"/>
      <c r="AN77" s="14"/>
      <c r="AO77" s="14"/>
      <c r="AP77" s="14"/>
      <c r="AQ77" s="14"/>
      <c r="AR77" s="14"/>
      <c r="AS77" s="14"/>
      <c r="AT77" s="14"/>
      <c r="AU77" s="14"/>
      <c r="AV77" s="14"/>
      <c r="AW77" s="14"/>
      <c r="AX77" s="14"/>
      <c r="AY77" s="14"/>
      <c r="AZ77" s="14"/>
      <c r="BA77" s="14"/>
      <c r="BB77" s="14"/>
      <c r="BC77" s="14"/>
      <c r="BD77" s="14"/>
      <c r="BE77" s="14"/>
      <c r="BF77" s="14"/>
      <c r="BG77" s="14"/>
      <c r="BH77" s="14"/>
      <c r="BI77" s="14"/>
      <c r="BJ77" s="14"/>
      <c r="BK77" s="14"/>
      <c r="BL77" s="14"/>
      <c r="BM77" s="14"/>
      <c r="BN77" s="14"/>
      <c r="BO77" s="14"/>
      <c r="BP77" s="14"/>
      <c r="BQ77" s="14"/>
      <c r="BR77" s="14"/>
      <c r="BS77" s="14"/>
    </row>
    <row r="78" spans="2:71" ht="14.25">
      <c r="B78" s="14"/>
      <c r="C78" s="14"/>
      <c r="D78" s="14"/>
    </row>
    <row r="79" spans="2:71" ht="14.25">
      <c r="B79" s="14"/>
      <c r="C79" s="14"/>
      <c r="D79" s="14"/>
    </row>
    <row r="80" spans="2:71" ht="14.25">
      <c r="B80" s="14"/>
      <c r="C80" s="14"/>
      <c r="D80" s="14"/>
    </row>
    <row r="81" spans="2:4" ht="14.25">
      <c r="B81" s="14"/>
      <c r="C81" s="14"/>
      <c r="D81" s="14"/>
    </row>
    <row r="82" spans="2:4" ht="14.25">
      <c r="B82" s="14"/>
      <c r="C82" s="14"/>
      <c r="D82" s="14"/>
    </row>
    <row r="83" spans="2:4" ht="14.25">
      <c r="B83" s="14"/>
      <c r="C83" s="14"/>
      <c r="D83" s="14"/>
    </row>
    <row r="84" spans="2:4" ht="14.25">
      <c r="B84" s="14"/>
      <c r="C84" s="14"/>
      <c r="D84" s="14"/>
    </row>
    <row r="85" spans="2:4" ht="14.25">
      <c r="B85" s="14"/>
      <c r="C85" s="14"/>
      <c r="D85" s="14"/>
    </row>
    <row r="86" spans="2:4" ht="14.25">
      <c r="B86" s="14"/>
      <c r="C86" s="14"/>
      <c r="D86" s="14"/>
    </row>
    <row r="87" spans="2:4" ht="14.25">
      <c r="B87" s="14"/>
      <c r="C87" s="14"/>
      <c r="D87" s="14"/>
    </row>
    <row r="88" spans="2:4" ht="14.25">
      <c r="B88" s="14"/>
      <c r="C88" s="14"/>
      <c r="D88" s="14"/>
    </row>
    <row r="89" spans="2:4" ht="14.25">
      <c r="B89" s="2"/>
      <c r="C89" s="14"/>
      <c r="D89" s="14"/>
    </row>
    <row r="90" spans="2:4" ht="14.25">
      <c r="B90" s="14"/>
      <c r="C90" s="14"/>
      <c r="D90" s="14"/>
    </row>
    <row r="91" spans="2:4" ht="14.25">
      <c r="B91" s="14"/>
      <c r="C91" s="14"/>
      <c r="D91" s="14"/>
    </row>
    <row r="92" spans="2:4" ht="14.25">
      <c r="B92" s="14"/>
      <c r="C92" s="14"/>
      <c r="D92" s="14"/>
    </row>
    <row r="93" spans="2:4" ht="14.25">
      <c r="B93" s="14"/>
      <c r="C93" s="14"/>
      <c r="D93" s="14"/>
    </row>
    <row r="94" spans="2:4" ht="14.25">
      <c r="B94" s="14"/>
      <c r="C94" s="14"/>
      <c r="D94" s="14"/>
    </row>
    <row r="95" spans="2:4" ht="14.25">
      <c r="B95" s="14"/>
      <c r="C95" s="14"/>
      <c r="D95" s="14"/>
    </row>
    <row r="96" spans="2:4" ht="14.25">
      <c r="B96" s="14"/>
      <c r="C96" s="14"/>
      <c r="D96" s="14"/>
    </row>
    <row r="97" spans="2:4" ht="14.25">
      <c r="B97" s="14"/>
      <c r="C97" s="14"/>
      <c r="D97" s="14"/>
    </row>
    <row r="98" spans="2:4" ht="14.25">
      <c r="B98" s="14"/>
      <c r="C98" s="14"/>
      <c r="D98" s="14"/>
    </row>
    <row r="99" spans="2:4" ht="14.25">
      <c r="B99" s="14"/>
      <c r="C99" s="14"/>
      <c r="D99" s="14"/>
    </row>
    <row r="100" spans="2:4" ht="14.25">
      <c r="B100" s="14"/>
      <c r="C100" s="14"/>
      <c r="D100" s="14"/>
    </row>
    <row r="101" spans="2:4" ht="14.25">
      <c r="B101" s="14"/>
      <c r="C101" s="14"/>
      <c r="D101" s="14"/>
    </row>
    <row r="102" spans="2:4" ht="14.25">
      <c r="B102" s="14"/>
      <c r="C102" s="14"/>
      <c r="D102" s="14"/>
    </row>
    <row r="103" spans="2:4" ht="14.25">
      <c r="B103" s="14"/>
      <c r="C103" s="14"/>
      <c r="D103" s="14"/>
    </row>
    <row r="104" spans="2:4" ht="14.25">
      <c r="B104" s="14"/>
      <c r="C104" s="14"/>
      <c r="D104" s="14"/>
    </row>
    <row r="105" spans="2:4" ht="14.25">
      <c r="B105" s="14"/>
      <c r="C105" s="14"/>
      <c r="D105" s="14"/>
    </row>
    <row r="106" spans="2:4" ht="14.25">
      <c r="B106" s="14"/>
      <c r="C106" s="14"/>
      <c r="D106" s="14"/>
    </row>
    <row r="107" spans="2:4" ht="14.25">
      <c r="B107" s="14"/>
      <c r="C107" s="14"/>
      <c r="D107" s="14"/>
    </row>
    <row r="108" spans="2:4" ht="14.25">
      <c r="B108" s="14"/>
      <c r="C108" s="14"/>
      <c r="D108" s="14"/>
    </row>
    <row r="109" spans="2:4" ht="14.25">
      <c r="B109" s="14"/>
      <c r="C109" s="14"/>
      <c r="D109" s="14"/>
    </row>
    <row r="110" spans="2:4" ht="14.25">
      <c r="B110" s="14"/>
      <c r="C110" s="14"/>
      <c r="D110" s="14"/>
    </row>
    <row r="111" spans="2:4" ht="14.25">
      <c r="B111" s="14"/>
      <c r="C111" s="14"/>
      <c r="D111" s="14"/>
    </row>
    <row r="112" spans="2:4" ht="14.25">
      <c r="B112" s="14"/>
      <c r="C112" s="14"/>
      <c r="D112" s="14"/>
    </row>
    <row r="113" spans="2:4" ht="14.25">
      <c r="B113" s="14"/>
      <c r="C113" s="14"/>
      <c r="D113" s="14"/>
    </row>
    <row r="114" spans="2:4" ht="14.25">
      <c r="B114" s="14"/>
      <c r="C114" s="14"/>
      <c r="D114" s="14"/>
    </row>
    <row r="115" spans="2:4" ht="14.25">
      <c r="B115" s="14"/>
      <c r="C115" s="14"/>
      <c r="D115" s="14"/>
    </row>
    <row r="116" spans="2:4" ht="14.25">
      <c r="B116" s="14"/>
      <c r="C116" s="14"/>
      <c r="D116" s="14"/>
    </row>
    <row r="117" spans="2:4" ht="14.25">
      <c r="B117" s="14"/>
      <c r="C117" s="14"/>
      <c r="D117" s="14"/>
    </row>
    <row r="118" spans="2:4" ht="14.25">
      <c r="B118" s="14"/>
      <c r="C118" s="14"/>
      <c r="D118" s="14"/>
    </row>
    <row r="119" spans="2:4" ht="14.25">
      <c r="B119" s="14"/>
      <c r="C119" s="14"/>
      <c r="D119" s="14"/>
    </row>
    <row r="120" spans="2:4" ht="14.25">
      <c r="B120" s="14"/>
      <c r="C120" s="14"/>
      <c r="D120" s="14"/>
    </row>
    <row r="121" spans="2:4" ht="14.25">
      <c r="B121" s="14"/>
      <c r="C121" s="14"/>
      <c r="D121" s="14"/>
    </row>
    <row r="122" spans="2:4" ht="14.25">
      <c r="B122" s="14"/>
      <c r="C122" s="14"/>
      <c r="D122" s="14"/>
    </row>
    <row r="123" spans="2:4" ht="14.25">
      <c r="B123" s="14"/>
      <c r="C123" s="14"/>
      <c r="D123" s="14"/>
    </row>
    <row r="124" spans="2:4" ht="14.25">
      <c r="B124" s="14"/>
      <c r="C124" s="14"/>
      <c r="D124" s="14"/>
    </row>
    <row r="125" spans="2:4" ht="14.25">
      <c r="B125" s="14"/>
      <c r="C125" s="14"/>
      <c r="D125" s="14"/>
    </row>
    <row r="126" spans="2:4" ht="14.25">
      <c r="B126" s="14"/>
      <c r="C126" s="14"/>
      <c r="D126" s="14"/>
    </row>
    <row r="127" spans="2:4" ht="14.25">
      <c r="B127" s="14"/>
      <c r="C127" s="14"/>
      <c r="D127" s="14"/>
    </row>
    <row r="128" spans="2:4" ht="14.25">
      <c r="B128" s="14"/>
      <c r="C128" s="14"/>
      <c r="D128" s="14"/>
    </row>
    <row r="129" spans="2:4" ht="14.25">
      <c r="B129" s="14"/>
      <c r="C129" s="14"/>
      <c r="D129" s="14"/>
    </row>
    <row r="130" spans="2:4" ht="14.25">
      <c r="B130" s="14"/>
      <c r="C130" s="14"/>
      <c r="D130" s="14"/>
    </row>
    <row r="131" spans="2:4" ht="14.25">
      <c r="B131" s="14"/>
      <c r="C131" s="14"/>
      <c r="D131" s="14"/>
    </row>
    <row r="132" spans="2:4" ht="14.25">
      <c r="B132" s="14"/>
      <c r="C132" s="14"/>
      <c r="D132" s="14"/>
    </row>
    <row r="133" spans="2:4" ht="14.25">
      <c r="B133" s="14"/>
      <c r="C133" s="14"/>
      <c r="D133" s="14"/>
    </row>
    <row r="134" spans="2:4" ht="14.25">
      <c r="B134" s="14"/>
      <c r="C134" s="14"/>
      <c r="D134" s="14"/>
    </row>
    <row r="135" spans="2:4" ht="14.25">
      <c r="B135" s="14"/>
      <c r="C135" s="14"/>
      <c r="D135" s="14"/>
    </row>
    <row r="136" spans="2:4" ht="14.25">
      <c r="B136" s="14"/>
      <c r="C136" s="14"/>
      <c r="D136" s="14"/>
    </row>
    <row r="137" spans="2:4" ht="14.25">
      <c r="B137" s="14"/>
      <c r="C137" s="14"/>
      <c r="D137" s="14"/>
    </row>
    <row r="138" spans="2:4" ht="14.25">
      <c r="B138" s="14"/>
      <c r="C138" s="14"/>
      <c r="D138" s="14"/>
    </row>
    <row r="139" spans="2:4" ht="14.25">
      <c r="B139" s="14"/>
      <c r="C139" s="14"/>
      <c r="D139" s="14"/>
    </row>
    <row r="140" spans="2:4" ht="14.25">
      <c r="B140" s="14"/>
      <c r="C140" s="14"/>
      <c r="D140" s="14"/>
    </row>
    <row r="141" spans="2:4" ht="14.25">
      <c r="B141" s="14"/>
      <c r="C141" s="14"/>
      <c r="D141" s="14"/>
    </row>
    <row r="142" spans="2:4" ht="14.25">
      <c r="B142" s="14"/>
      <c r="C142" s="14"/>
      <c r="D142" s="14"/>
    </row>
    <row r="143" spans="2:4" ht="14.25">
      <c r="B143" s="14"/>
      <c r="C143" s="14"/>
      <c r="D143" s="14"/>
    </row>
    <row r="144" spans="2:4" ht="14.25">
      <c r="B144" s="14"/>
      <c r="C144" s="14"/>
      <c r="D144" s="14"/>
    </row>
    <row r="145" spans="2:4" ht="14.25">
      <c r="B145" s="14"/>
      <c r="C145" s="14"/>
      <c r="D145" s="14"/>
    </row>
    <row r="146" spans="2:4" ht="14.25">
      <c r="B146" s="14"/>
      <c r="C146" s="14"/>
      <c r="D146" s="14"/>
    </row>
    <row r="147" spans="2:4" ht="14.25">
      <c r="B147" s="14"/>
      <c r="C147" s="14"/>
      <c r="D147" s="14"/>
    </row>
    <row r="148" spans="2:4" ht="14.25">
      <c r="B148" s="14"/>
      <c r="C148" s="14"/>
      <c r="D148" s="14"/>
    </row>
    <row r="149" spans="2:4" ht="14.25">
      <c r="B149" s="14"/>
      <c r="C149" s="14"/>
      <c r="D149" s="14"/>
    </row>
    <row r="150" spans="2:4" ht="14.25">
      <c r="B150" s="14"/>
      <c r="C150" s="14"/>
      <c r="D150" s="14"/>
    </row>
    <row r="151" spans="2:4" ht="14.25">
      <c r="B151" s="14"/>
      <c r="C151" s="14"/>
      <c r="D151" s="14"/>
    </row>
    <row r="152" spans="2:4" ht="14.25">
      <c r="B152" s="14"/>
      <c r="C152" s="14"/>
      <c r="D152" s="14"/>
    </row>
  </sheetData>
  <mergeCells count="8">
    <mergeCell ref="B26:C26"/>
    <mergeCell ref="B16:H16"/>
    <mergeCell ref="B17:H17"/>
    <mergeCell ref="B18:H18"/>
    <mergeCell ref="B21:H21"/>
    <mergeCell ref="B20:H20"/>
    <mergeCell ref="B19:H19"/>
    <mergeCell ref="B22:H22"/>
  </mergeCells>
  <pageMargins left="0.59583333333333333" right="0.25" top="0.57416666666666671" bottom="0.75" header="0.16010416666666666" footer="0.3"/>
  <pageSetup paperSize="9" scale="83" fitToHeight="0" orientation="portrait" r:id="rId2"/>
  <headerFooter>
    <oddHeader>&amp;C&amp;G</oddHeader>
  </headerFooter>
  <drawing r:id="rId3"/>
  <legacyDrawingHF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F88"/>
  <sheetViews>
    <sheetView view="pageLayout" topLeftCell="A55" zoomScaleNormal="100" workbookViewId="0">
      <selection activeCell="A62" sqref="A62"/>
    </sheetView>
  </sheetViews>
  <sheetFormatPr baseColWidth="10" defaultRowHeight="12.75"/>
  <cols>
    <col min="1" max="1" width="64" style="8" customWidth="1"/>
    <col min="2" max="2" width="14" style="8" bestFit="1" customWidth="1"/>
    <col min="3" max="3" width="13.28515625" style="8" bestFit="1" customWidth="1"/>
    <col min="4" max="5" width="11.42578125" style="8"/>
    <col min="6" max="6" width="37.42578125" style="8" customWidth="1"/>
    <col min="7" max="16384" width="11.42578125" style="8"/>
  </cols>
  <sheetData>
    <row r="1" spans="1:5" s="2" customFormat="1" ht="14.25">
      <c r="A1" s="235"/>
      <c r="B1" s="235"/>
      <c r="C1" s="235"/>
    </row>
    <row r="2" spans="1:5" s="2" customFormat="1" ht="14.25">
      <c r="A2" s="235" t="s">
        <v>83</v>
      </c>
      <c r="B2" s="235"/>
      <c r="C2" s="235"/>
    </row>
    <row r="3" spans="1:5" s="2" customFormat="1">
      <c r="A3" s="236" t="s">
        <v>84</v>
      </c>
      <c r="B3" s="236"/>
      <c r="C3" s="236"/>
    </row>
    <row r="4" spans="1:5" s="2" customFormat="1">
      <c r="A4" s="236" t="s">
        <v>85</v>
      </c>
      <c r="B4" s="236"/>
      <c r="C4" s="236"/>
    </row>
    <row r="5" spans="1:5" s="2" customFormat="1">
      <c r="A5" s="13"/>
      <c r="B5" s="13"/>
      <c r="C5" s="13"/>
    </row>
    <row r="6" spans="1:5" s="2" customFormat="1" ht="15">
      <c r="A6" s="230" t="s">
        <v>148</v>
      </c>
      <c r="B6" s="230"/>
      <c r="C6" s="230"/>
    </row>
    <row r="7" spans="1:5" s="2" customFormat="1" ht="15">
      <c r="A7" s="230" t="s">
        <v>295</v>
      </c>
      <c r="B7" s="230"/>
      <c r="C7" s="230"/>
      <c r="E7" s="4"/>
    </row>
    <row r="8" spans="1:5" s="2" customFormat="1" ht="15">
      <c r="A8" s="230" t="s">
        <v>146</v>
      </c>
      <c r="B8" s="230"/>
      <c r="C8" s="230"/>
      <c r="E8" s="4"/>
    </row>
    <row r="9" spans="1:5" s="2" customFormat="1" ht="15">
      <c r="A9" s="66"/>
      <c r="B9" s="66"/>
      <c r="C9" s="66"/>
      <c r="E9" s="4"/>
    </row>
    <row r="10" spans="1:5">
      <c r="A10" s="197" t="s">
        <v>4</v>
      </c>
      <c r="B10" s="198" t="s">
        <v>115</v>
      </c>
    </row>
    <row r="12" spans="1:5" s="9" customFormat="1">
      <c r="A12" s="65"/>
      <c r="B12" s="200" t="s">
        <v>203</v>
      </c>
      <c r="C12" s="65"/>
    </row>
    <row r="13" spans="1:5" s="114" customFormat="1">
      <c r="A13" s="203" t="s">
        <v>90</v>
      </c>
      <c r="B13" s="201" t="s">
        <v>201</v>
      </c>
      <c r="C13" s="202" t="s">
        <v>202</v>
      </c>
    </row>
    <row r="14" spans="1:5" s="7" customFormat="1">
      <c r="A14" s="116" t="s">
        <v>196</v>
      </c>
      <c r="B14" s="199">
        <v>212</v>
      </c>
      <c r="C14" s="199">
        <v>212</v>
      </c>
      <c r="D14" s="6"/>
    </row>
    <row r="15" spans="1:5" s="7" customFormat="1" ht="25.5">
      <c r="A15" s="116" t="s">
        <v>251</v>
      </c>
      <c r="B15" s="199">
        <v>100</v>
      </c>
      <c r="C15" s="199">
        <v>100</v>
      </c>
      <c r="D15" s="6"/>
    </row>
    <row r="16" spans="1:5" s="7" customFormat="1" ht="25.5">
      <c r="A16" s="116" t="s">
        <v>125</v>
      </c>
      <c r="B16" s="199">
        <v>1082.5</v>
      </c>
      <c r="C16" s="199">
        <v>1082.5</v>
      </c>
      <c r="D16" s="6"/>
    </row>
    <row r="17" spans="1:3" s="7" customFormat="1" ht="25.5">
      <c r="A17" s="116" t="s">
        <v>237</v>
      </c>
      <c r="B17" s="199">
        <v>15772.38</v>
      </c>
      <c r="C17" s="199">
        <v>15771.919999999998</v>
      </c>
    </row>
    <row r="18" spans="1:3" s="7" customFormat="1" ht="25.5">
      <c r="A18" s="116" t="s">
        <v>253</v>
      </c>
      <c r="B18" s="199">
        <v>544.5</v>
      </c>
      <c r="C18" s="199">
        <v>544.5</v>
      </c>
    </row>
    <row r="19" spans="1:3" s="7" customFormat="1" ht="25.5">
      <c r="A19" s="116" t="s">
        <v>193</v>
      </c>
      <c r="B19" s="199">
        <v>330</v>
      </c>
      <c r="C19" s="199">
        <v>330</v>
      </c>
    </row>
    <row r="20" spans="1:3" s="7" customFormat="1" ht="25.5">
      <c r="A20" s="116" t="s">
        <v>235</v>
      </c>
      <c r="B20" s="199">
        <v>333.6</v>
      </c>
      <c r="C20" s="199">
        <v>333.6</v>
      </c>
    </row>
    <row r="21" spans="1:3" s="7" customFormat="1" ht="25.5">
      <c r="A21" s="116" t="s">
        <v>163</v>
      </c>
      <c r="B21" s="199">
        <v>7317.9800000000005</v>
      </c>
      <c r="C21" s="199">
        <v>7317.9800000000005</v>
      </c>
    </row>
    <row r="22" spans="1:3" s="7" customFormat="1">
      <c r="A22" s="116" t="s">
        <v>154</v>
      </c>
      <c r="B22" s="199">
        <v>5967.9</v>
      </c>
      <c r="C22" s="199">
        <v>5967.9</v>
      </c>
    </row>
    <row r="23" spans="1:3" s="7" customFormat="1" ht="25.5">
      <c r="A23" s="116" t="s">
        <v>198</v>
      </c>
      <c r="B23" s="199">
        <v>2305.5</v>
      </c>
      <c r="C23" s="199">
        <v>2305.5</v>
      </c>
    </row>
    <row r="24" spans="1:3" s="7" customFormat="1" ht="25.5">
      <c r="A24" s="116" t="s">
        <v>172</v>
      </c>
      <c r="B24" s="199">
        <v>2303.19</v>
      </c>
      <c r="C24" s="199">
        <v>2303.19</v>
      </c>
    </row>
    <row r="25" spans="1:3" s="7" customFormat="1" ht="25.5">
      <c r="A25" s="116" t="s">
        <v>240</v>
      </c>
      <c r="B25" s="199">
        <v>1554</v>
      </c>
      <c r="C25" s="199">
        <v>1554</v>
      </c>
    </row>
    <row r="26" spans="1:3" s="7" customFormat="1">
      <c r="A26" s="116" t="s">
        <v>153</v>
      </c>
      <c r="B26" s="199">
        <v>960</v>
      </c>
      <c r="C26" s="199">
        <v>960</v>
      </c>
    </row>
    <row r="27" spans="1:3" s="7" customFormat="1" ht="38.25">
      <c r="A27" s="116" t="s">
        <v>167</v>
      </c>
      <c r="B27" s="199">
        <v>230</v>
      </c>
      <c r="C27" s="199">
        <v>230</v>
      </c>
    </row>
    <row r="28" spans="1:3" ht="25.5">
      <c r="A28" s="116" t="s">
        <v>191</v>
      </c>
      <c r="B28" s="199">
        <v>6615</v>
      </c>
      <c r="C28" s="199">
        <v>6615</v>
      </c>
    </row>
    <row r="29" spans="1:3" ht="25.5">
      <c r="A29" s="116" t="s">
        <v>183</v>
      </c>
      <c r="B29" s="199">
        <v>265</v>
      </c>
      <c r="C29" s="199">
        <v>265</v>
      </c>
    </row>
    <row r="30" spans="1:3" ht="25.5">
      <c r="A30" s="116" t="s">
        <v>181</v>
      </c>
      <c r="B30" s="199">
        <v>314.64</v>
      </c>
      <c r="C30" s="199">
        <v>314.64</v>
      </c>
    </row>
    <row r="31" spans="1:3" ht="25.5">
      <c r="A31" s="116" t="s">
        <v>228</v>
      </c>
      <c r="B31" s="199">
        <v>100</v>
      </c>
      <c r="C31" s="199">
        <v>100</v>
      </c>
    </row>
    <row r="32" spans="1:3" ht="25.5">
      <c r="A32" s="116" t="s">
        <v>232</v>
      </c>
      <c r="B32" s="199">
        <v>3225</v>
      </c>
      <c r="C32" s="199">
        <v>3225</v>
      </c>
    </row>
    <row r="33" spans="1:3" ht="25.5">
      <c r="A33" s="116" t="s">
        <v>224</v>
      </c>
      <c r="B33" s="199">
        <v>480</v>
      </c>
      <c r="C33" s="199">
        <v>480</v>
      </c>
    </row>
    <row r="34" spans="1:3" ht="38.25">
      <c r="A34" s="116" t="s">
        <v>226</v>
      </c>
      <c r="B34" s="199">
        <v>180</v>
      </c>
      <c r="C34" s="199">
        <v>180</v>
      </c>
    </row>
    <row r="35" spans="1:3" ht="25.5">
      <c r="A35" s="116" t="s">
        <v>176</v>
      </c>
      <c r="B35" s="199">
        <v>449.35</v>
      </c>
      <c r="C35" s="199">
        <v>449.35</v>
      </c>
    </row>
    <row r="36" spans="1:3" ht="25.5">
      <c r="A36" s="116" t="s">
        <v>220</v>
      </c>
      <c r="B36" s="199">
        <v>225.5</v>
      </c>
      <c r="C36" s="199">
        <v>225.5</v>
      </c>
    </row>
    <row r="37" spans="1:3" ht="25.5">
      <c r="A37" s="116" t="s">
        <v>233</v>
      </c>
      <c r="B37" s="199">
        <v>700</v>
      </c>
      <c r="C37" s="199">
        <v>700</v>
      </c>
    </row>
    <row r="38" spans="1:3" ht="25.5">
      <c r="A38" s="116" t="s">
        <v>168</v>
      </c>
      <c r="B38" s="199">
        <v>441.87</v>
      </c>
      <c r="C38" s="199">
        <v>441.87</v>
      </c>
    </row>
    <row r="39" spans="1:3" ht="25.5">
      <c r="A39" s="116" t="s">
        <v>169</v>
      </c>
      <c r="B39" s="199">
        <v>5800</v>
      </c>
      <c r="C39" s="199">
        <v>5800</v>
      </c>
    </row>
    <row r="40" spans="1:3" ht="25.5">
      <c r="A40" s="116" t="s">
        <v>230</v>
      </c>
      <c r="B40" s="199">
        <v>2345</v>
      </c>
      <c r="C40" s="199">
        <v>2345</v>
      </c>
    </row>
    <row r="41" spans="1:3" ht="38.25">
      <c r="A41" s="116" t="s">
        <v>222</v>
      </c>
      <c r="B41" s="199">
        <v>370</v>
      </c>
      <c r="C41" s="199">
        <v>370</v>
      </c>
    </row>
    <row r="42" spans="1:3" ht="38.25">
      <c r="A42" s="116" t="s">
        <v>177</v>
      </c>
      <c r="B42" s="199">
        <v>1200</v>
      </c>
      <c r="C42" s="199">
        <v>1200</v>
      </c>
    </row>
    <row r="43" spans="1:3" ht="25.5">
      <c r="A43" s="116" t="s">
        <v>119</v>
      </c>
      <c r="B43" s="199">
        <v>53605.89</v>
      </c>
      <c r="C43" s="199">
        <v>53605.89</v>
      </c>
    </row>
    <row r="44" spans="1:3" ht="38.25">
      <c r="A44" s="116" t="s">
        <v>151</v>
      </c>
      <c r="B44" s="199">
        <v>1099.46</v>
      </c>
      <c r="C44" s="199">
        <v>1099.46</v>
      </c>
    </row>
    <row r="45" spans="1:3" ht="25.5">
      <c r="A45" s="116" t="s">
        <v>217</v>
      </c>
      <c r="B45" s="199">
        <v>229.32</v>
      </c>
      <c r="C45" s="199">
        <v>229.32</v>
      </c>
    </row>
    <row r="46" spans="1:3" ht="25.5">
      <c r="A46" s="116" t="s">
        <v>189</v>
      </c>
      <c r="B46" s="199">
        <v>865.75</v>
      </c>
      <c r="C46" s="199">
        <v>865.75</v>
      </c>
    </row>
    <row r="47" spans="1:3" ht="25.5">
      <c r="A47" s="116" t="s">
        <v>184</v>
      </c>
      <c r="B47" s="199">
        <v>1267</v>
      </c>
      <c r="C47" s="199">
        <v>1267</v>
      </c>
    </row>
    <row r="48" spans="1:3" ht="25.5">
      <c r="A48" s="116" t="s">
        <v>311</v>
      </c>
      <c r="B48" s="199">
        <v>3122</v>
      </c>
      <c r="C48" s="199">
        <v>3122</v>
      </c>
    </row>
    <row r="49" spans="1:6" ht="25.5">
      <c r="A49" s="116" t="s">
        <v>359</v>
      </c>
      <c r="B49" s="199">
        <v>2218.38</v>
      </c>
      <c r="C49" s="199">
        <v>2218.38</v>
      </c>
    </row>
    <row r="50" spans="1:6" ht="25.5">
      <c r="A50" s="116" t="s">
        <v>352</v>
      </c>
      <c r="B50" s="199">
        <v>345</v>
      </c>
      <c r="C50" s="199">
        <v>345</v>
      </c>
    </row>
    <row r="51" spans="1:6" ht="25.5">
      <c r="A51" s="116" t="s">
        <v>356</v>
      </c>
      <c r="B51" s="199">
        <v>2700</v>
      </c>
      <c r="C51" s="199">
        <v>2700</v>
      </c>
    </row>
    <row r="52" spans="1:6" ht="25.5">
      <c r="A52" s="116" t="s">
        <v>322</v>
      </c>
      <c r="B52" s="199">
        <v>4780</v>
      </c>
      <c r="C52" s="199">
        <v>4780</v>
      </c>
    </row>
    <row r="53" spans="1:6" ht="25.5">
      <c r="A53" s="116" t="s">
        <v>327</v>
      </c>
      <c r="B53" s="199">
        <v>5000</v>
      </c>
      <c r="C53" s="199">
        <v>3800</v>
      </c>
    </row>
    <row r="54" spans="1:6" ht="25.5">
      <c r="A54" s="116" t="s">
        <v>345</v>
      </c>
      <c r="B54" s="199">
        <v>400</v>
      </c>
      <c r="C54" s="199">
        <v>400</v>
      </c>
    </row>
    <row r="55" spans="1:6" ht="25.5">
      <c r="A55" s="116" t="s">
        <v>350</v>
      </c>
      <c r="B55" s="199">
        <v>279.04000000000002</v>
      </c>
      <c r="C55" s="199">
        <v>260</v>
      </c>
    </row>
    <row r="56" spans="1:6" ht="25.5">
      <c r="A56" s="116" t="s">
        <v>348</v>
      </c>
      <c r="B56" s="199">
        <v>1957.8</v>
      </c>
      <c r="C56" s="199"/>
    </row>
    <row r="57" spans="1:6" ht="13.5">
      <c r="A57" s="115" t="s">
        <v>52</v>
      </c>
      <c r="B57" s="199">
        <v>139594.55000000002</v>
      </c>
      <c r="C57" s="199">
        <v>136417.25</v>
      </c>
      <c r="F57" s="39"/>
    </row>
    <row r="58" spans="1:6" ht="13.5">
      <c r="A58" s="115"/>
      <c r="B58" s="199"/>
      <c r="C58" s="199"/>
      <c r="F58" s="39"/>
    </row>
    <row r="59" spans="1:6" ht="13.5">
      <c r="A59" s="115"/>
      <c r="B59" s="199"/>
      <c r="C59" s="199"/>
      <c r="F59" s="39"/>
    </row>
    <row r="60" spans="1:6" ht="62.25" customHeight="1">
      <c r="A60" s="204" t="s">
        <v>376</v>
      </c>
      <c r="B60" s="231"/>
      <c r="C60" s="232"/>
      <c r="D60" s="2"/>
    </row>
    <row r="61" spans="1:6" ht="62.25" customHeight="1">
      <c r="A61" s="205" t="s">
        <v>377</v>
      </c>
      <c r="B61" s="233"/>
      <c r="C61" s="234"/>
      <c r="D61" s="2"/>
      <c r="E61" s="38"/>
    </row>
    <row r="62" spans="1:6" ht="62.25" customHeight="1">
      <c r="A62" s="206" t="s">
        <v>378</v>
      </c>
      <c r="B62" s="233"/>
      <c r="C62" s="234"/>
      <c r="D62" s="2"/>
      <c r="E62" s="38"/>
    </row>
    <row r="63" spans="1:6" ht="13.5">
      <c r="A63" s="37"/>
      <c r="D63" s="2"/>
      <c r="E63" s="38"/>
    </row>
    <row r="64" spans="1:6" ht="13.5">
      <c r="B64" s="110"/>
    </row>
    <row r="65" spans="1:2" ht="13.5">
      <c r="B65" s="110"/>
    </row>
    <row r="66" spans="1:2" ht="15">
      <c r="A66"/>
      <c r="B66" s="112"/>
    </row>
    <row r="67" spans="1:2" ht="15">
      <c r="A67"/>
    </row>
    <row r="68" spans="1:2" ht="15">
      <c r="A68"/>
      <c r="B68"/>
    </row>
    <row r="69" spans="1:2" ht="15">
      <c r="A69"/>
      <c r="B69"/>
    </row>
    <row r="70" spans="1:2" ht="15">
      <c r="A70"/>
      <c r="B70"/>
    </row>
    <row r="71" spans="1:2" ht="15">
      <c r="A71"/>
      <c r="B71"/>
    </row>
    <row r="72" spans="1:2" ht="15">
      <c r="A72"/>
      <c r="B72"/>
    </row>
    <row r="73" spans="1:2" ht="15">
      <c r="A73"/>
      <c r="B73"/>
    </row>
    <row r="74" spans="1:2" ht="15">
      <c r="A74"/>
      <c r="B74"/>
    </row>
    <row r="75" spans="1:2" ht="15">
      <c r="A75"/>
      <c r="B75"/>
    </row>
    <row r="76" spans="1:2" ht="15">
      <c r="A76"/>
      <c r="B76"/>
    </row>
    <row r="77" spans="1:2" ht="15">
      <c r="A77"/>
      <c r="B77"/>
    </row>
    <row r="78" spans="1:2" ht="15">
      <c r="A78"/>
      <c r="B78"/>
    </row>
    <row r="79" spans="1:2" ht="15">
      <c r="A79"/>
      <c r="B79"/>
    </row>
    <row r="80" spans="1:2" ht="15">
      <c r="A80"/>
      <c r="B80"/>
    </row>
    <row r="81" spans="1:2" ht="15">
      <c r="A81"/>
      <c r="B81"/>
    </row>
    <row r="82" spans="1:2" ht="15">
      <c r="A82"/>
      <c r="B82"/>
    </row>
    <row r="83" spans="1:2" ht="15">
      <c r="A83"/>
      <c r="B83"/>
    </row>
    <row r="84" spans="1:2" ht="15">
      <c r="A84"/>
      <c r="B84"/>
    </row>
    <row r="85" spans="1:2" ht="15">
      <c r="A85"/>
      <c r="B85"/>
    </row>
    <row r="86" spans="1:2" ht="15">
      <c r="A86"/>
      <c r="B86"/>
    </row>
    <row r="87" spans="1:2" ht="15">
      <c r="A87"/>
      <c r="B87"/>
    </row>
    <row r="88" spans="1:2" ht="15">
      <c r="A88"/>
      <c r="B88"/>
    </row>
  </sheetData>
  <mergeCells count="10">
    <mergeCell ref="B60:C60"/>
    <mergeCell ref="B61:C61"/>
    <mergeCell ref="B62:C62"/>
    <mergeCell ref="A1:C1"/>
    <mergeCell ref="A3:C3"/>
    <mergeCell ref="A4:C4"/>
    <mergeCell ref="A6:C6"/>
    <mergeCell ref="A7:C7"/>
    <mergeCell ref="A8:C8"/>
    <mergeCell ref="A2:C2"/>
  </mergeCells>
  <pageMargins left="0.46568627450980393" right="0.70866141732283472" top="1.9846813725490196" bottom="1.9556372549019607" header="0.31496062992125984" footer="0.31496062992125984"/>
  <pageSetup paperSize="9" scale="99" fitToHeight="0" orientation="portrait" r:id="rId2"/>
  <headerFooter>
    <oddHeader>&amp;C
&amp;G</oddHeader>
  </headerFooter>
  <legacyDrawingHF r:id="rId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362385-6955-46F2-817A-2D6E8E5857ED}">
  <dimension ref="A1"/>
  <sheetViews>
    <sheetView workbookViewId="0">
      <selection activeCell="E27" sqref="E27"/>
    </sheetView>
  </sheetViews>
  <sheetFormatPr baseColWidth="10"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5</vt:i4>
      </vt:variant>
      <vt:variant>
        <vt:lpstr>Rangos con nombre</vt:lpstr>
      </vt:variant>
      <vt:variant>
        <vt:i4>5</vt:i4>
      </vt:variant>
    </vt:vector>
  </HeadingPairs>
  <TitlesOfParts>
    <vt:vector size="10" baseType="lpstr">
      <vt:lpstr>PAC 11 Dist 5</vt:lpstr>
      <vt:lpstr>CERTIFICACIONES</vt:lpstr>
      <vt:lpstr>Resumen por monto</vt:lpstr>
      <vt:lpstr>Resumen por proceso</vt:lpstr>
      <vt:lpstr>Hoja1</vt:lpstr>
      <vt:lpstr>CERTIFICACIONES!Área_de_impresión</vt:lpstr>
      <vt:lpstr>'PAC 11 Dist 5'!Área_de_impresión</vt:lpstr>
      <vt:lpstr>'Resumen por monto'!Área_de_impresión</vt:lpstr>
      <vt:lpstr>'Resumen por proceso'!Área_de_impresión</vt:lpstr>
      <vt:lpstr>'PAC 11 Dist 5'!Títulos_a_imprimir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USUARIO</cp:lastModifiedBy>
  <cp:lastPrinted>2022-12-21T16:31:14Z</cp:lastPrinted>
  <dcterms:created xsi:type="dcterms:W3CDTF">2017-06-30T15:58:18Z</dcterms:created>
  <dcterms:modified xsi:type="dcterms:W3CDTF">2022-12-21T16:32:20Z</dcterms:modified>
</cp:coreProperties>
</file>