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auricio.zambrano\Downloads\"/>
    </mc:Choice>
  </mc:AlternateContent>
  <xr:revisionPtr revIDLastSave="0" documentId="8_{2C92148A-7E22-4D2A-9555-0EC84BB1D8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a consolidada agrícola" sheetId="3" r:id="rId1"/>
    <sheet name="Fertilizantes" sheetId="2" r:id="rId2"/>
    <sheet name="Fitosaniarios" sheetId="1" r:id="rId3"/>
    <sheet name="Pecuarios" sheetId="4" r:id="rId4"/>
  </sheets>
  <definedNames>
    <definedName name="_xlnm._FilterDatabase" localSheetId="1" hidden="1">Fertilizantes!$A$3:$O$147</definedName>
    <definedName name="_xlnm._FilterDatabase" localSheetId="2" hidden="1">Fitosaniarios!$A$3:$O$366</definedName>
    <definedName name="_xlnm._FilterDatabase" localSheetId="0" hidden="1">'Lista consolidada agrícola'!$A$3:$O$344</definedName>
    <definedName name="_xlnm._FilterDatabase" localSheetId="3" hidden="1">Pecuarios!$A$3:$O$10</definedName>
  </definedNames>
  <calcPr calcId="191029"/>
</workbook>
</file>

<file path=xl/calcChain.xml><?xml version="1.0" encoding="utf-8"?>
<calcChain xmlns="http://schemas.openxmlformats.org/spreadsheetml/2006/main">
  <c r="O5" i="4" l="1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4" i="4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4" i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4" i="2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4" i="3"/>
  <c r="AB5" i="3"/>
  <c r="A96" i="3"/>
  <c r="A88" i="2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Q3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99" i="2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Q3" i="3"/>
  <c r="M112" i="3" s="1"/>
  <c r="A5" i="4"/>
  <c r="A6" i="4" s="1"/>
  <c r="A7" i="4" s="1"/>
  <c r="A8" i="4" s="1"/>
  <c r="A9" i="4" s="1"/>
  <c r="A10" i="4" s="1"/>
  <c r="Q3" i="4"/>
  <c r="M5" i="4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M4" i="4" l="1"/>
  <c r="M40" i="3"/>
  <c r="M104" i="3"/>
  <c r="M88" i="3"/>
  <c r="M24" i="3"/>
  <c r="M100" i="3"/>
  <c r="M72" i="3"/>
  <c r="M8" i="3"/>
  <c r="M96" i="3"/>
  <c r="M56" i="3"/>
  <c r="M108" i="3"/>
  <c r="M93" i="3"/>
  <c r="M84" i="3"/>
  <c r="M68" i="3"/>
  <c r="M52" i="3"/>
  <c r="M36" i="3"/>
  <c r="M20" i="3"/>
  <c r="M111" i="3"/>
  <c r="M107" i="3"/>
  <c r="M103" i="3"/>
  <c r="M99" i="3"/>
  <c r="M92" i="3"/>
  <c r="M80" i="3"/>
  <c r="M64" i="3"/>
  <c r="M48" i="3"/>
  <c r="M32" i="3"/>
  <c r="M16" i="3"/>
  <c r="M110" i="3"/>
  <c r="M106" i="3"/>
  <c r="M102" i="3"/>
  <c r="M98" i="3"/>
  <c r="M95" i="3"/>
  <c r="M91" i="3"/>
  <c r="M76" i="3"/>
  <c r="M60" i="3"/>
  <c r="M44" i="3"/>
  <c r="M28" i="3"/>
  <c r="M12" i="3"/>
  <c r="M109" i="3"/>
  <c r="M105" i="3"/>
  <c r="M101" i="3"/>
  <c r="M97" i="3"/>
  <c r="M94" i="3"/>
  <c r="M90" i="3"/>
  <c r="M87" i="3"/>
  <c r="M83" i="3"/>
  <c r="M79" i="3"/>
  <c r="M75" i="3"/>
  <c r="M71" i="3"/>
  <c r="M67" i="3"/>
  <c r="M63" i="3"/>
  <c r="M59" i="3"/>
  <c r="M55" i="3"/>
  <c r="M51" i="3"/>
  <c r="M47" i="3"/>
  <c r="M43" i="3"/>
  <c r="M39" i="3"/>
  <c r="M35" i="3"/>
  <c r="M31" i="3"/>
  <c r="M27" i="3"/>
  <c r="M23" i="3"/>
  <c r="M19" i="3"/>
  <c r="M15" i="3"/>
  <c r="M11" i="3"/>
  <c r="M7" i="3"/>
  <c r="M4" i="3"/>
  <c r="M86" i="3"/>
  <c r="M82" i="3"/>
  <c r="M78" i="3"/>
  <c r="M74" i="3"/>
  <c r="M70" i="3"/>
  <c r="M66" i="3"/>
  <c r="M62" i="3"/>
  <c r="M58" i="3"/>
  <c r="M54" i="3"/>
  <c r="M50" i="3"/>
  <c r="M46" i="3"/>
  <c r="M42" i="3"/>
  <c r="M38" i="3"/>
  <c r="M34" i="3"/>
  <c r="M30" i="3"/>
  <c r="M26" i="3"/>
  <c r="M22" i="3"/>
  <c r="M18" i="3"/>
  <c r="M14" i="3"/>
  <c r="M10" i="3"/>
  <c r="M6" i="3"/>
  <c r="M89" i="3"/>
  <c r="M85" i="3"/>
  <c r="M81" i="3"/>
  <c r="M77" i="3"/>
  <c r="M73" i="3"/>
  <c r="M69" i="3"/>
  <c r="M65" i="3"/>
  <c r="M61" i="3"/>
  <c r="M57" i="3"/>
  <c r="M53" i="3"/>
  <c r="M49" i="3"/>
  <c r="M45" i="3"/>
  <c r="M41" i="3"/>
  <c r="M37" i="3"/>
  <c r="M33" i="3"/>
  <c r="M29" i="3"/>
  <c r="M25" i="3"/>
  <c r="M21" i="3"/>
  <c r="M17" i="3"/>
  <c r="M13" i="3"/>
  <c r="M9" i="3"/>
  <c r="M5" i="3"/>
  <c r="M113" i="3"/>
  <c r="M4" i="1" l="1"/>
  <c r="M5" i="1"/>
  <c r="M9" i="1"/>
  <c r="M13" i="1"/>
  <c r="M6" i="1"/>
  <c r="M10" i="1"/>
  <c r="M14" i="1"/>
  <c r="M7" i="1"/>
  <c r="M11" i="1"/>
  <c r="M15" i="1"/>
  <c r="M8" i="1"/>
  <c r="M12" i="1"/>
  <c r="M16" i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Q3" i="2" l="1"/>
  <c r="M4" i="2" l="1"/>
  <c r="M8" i="2"/>
  <c r="M12" i="2"/>
  <c r="M16" i="2"/>
  <c r="M20" i="2"/>
  <c r="M24" i="2"/>
  <c r="M28" i="2"/>
  <c r="M32" i="2"/>
  <c r="M36" i="2"/>
  <c r="M40" i="2"/>
  <c r="M44" i="2"/>
  <c r="M48" i="2"/>
  <c r="M52" i="2"/>
  <c r="M56" i="2"/>
  <c r="M60" i="2"/>
  <c r="M64" i="2"/>
  <c r="M68" i="2"/>
  <c r="M72" i="2"/>
  <c r="M76" i="2"/>
  <c r="M80" i="2"/>
  <c r="M84" i="2"/>
  <c r="M91" i="2"/>
  <c r="M95" i="2"/>
  <c r="M83" i="2"/>
  <c r="M5" i="2"/>
  <c r="M9" i="2"/>
  <c r="M13" i="2"/>
  <c r="M17" i="2"/>
  <c r="M21" i="2"/>
  <c r="M25" i="2"/>
  <c r="M29" i="2"/>
  <c r="M33" i="2"/>
  <c r="M37" i="2"/>
  <c r="M41" i="2"/>
  <c r="M45" i="2"/>
  <c r="M49" i="2"/>
  <c r="M53" i="2"/>
  <c r="M57" i="2"/>
  <c r="M61" i="2"/>
  <c r="M65" i="2"/>
  <c r="M69" i="2"/>
  <c r="M73" i="2"/>
  <c r="M77" i="2"/>
  <c r="M81" i="2"/>
  <c r="M85" i="2"/>
  <c r="M88" i="2"/>
  <c r="M92" i="2"/>
  <c r="M96" i="2"/>
  <c r="M11" i="2"/>
  <c r="M15" i="2"/>
  <c r="M19" i="2"/>
  <c r="M23" i="2"/>
  <c r="M27" i="2"/>
  <c r="M31" i="2"/>
  <c r="M35" i="2"/>
  <c r="M39" i="2"/>
  <c r="M43" i="2"/>
  <c r="M47" i="2"/>
  <c r="M51" i="2"/>
  <c r="M55" i="2"/>
  <c r="M59" i="2"/>
  <c r="M63" i="2"/>
  <c r="M67" i="2"/>
  <c r="M71" i="2"/>
  <c r="M75" i="2"/>
  <c r="M79" i="2"/>
  <c r="M87" i="2"/>
  <c r="M90" i="2"/>
  <c r="M94" i="2"/>
  <c r="M98" i="2"/>
  <c r="M6" i="2"/>
  <c r="M10" i="2"/>
  <c r="M14" i="2"/>
  <c r="M18" i="2"/>
  <c r="M22" i="2"/>
  <c r="M26" i="2"/>
  <c r="M30" i="2"/>
  <c r="M34" i="2"/>
  <c r="M38" i="2"/>
  <c r="M42" i="2"/>
  <c r="M46" i="2"/>
  <c r="M50" i="2"/>
  <c r="M54" i="2"/>
  <c r="M58" i="2"/>
  <c r="M62" i="2"/>
  <c r="M66" i="2"/>
  <c r="M70" i="2"/>
  <c r="M74" i="2"/>
  <c r="M78" i="2"/>
  <c r="M82" i="2"/>
  <c r="M86" i="2"/>
  <c r="M89" i="2"/>
  <c r="M93" i="2"/>
  <c r="M97" i="2"/>
  <c r="M7" i="2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</calcChain>
</file>

<file path=xl/sharedStrings.xml><?xml version="1.0" encoding="utf-8"?>
<sst xmlns="http://schemas.openxmlformats.org/spreadsheetml/2006/main" count="2173" uniqueCount="399">
  <si>
    <t>Nombre Comercial</t>
  </si>
  <si>
    <t>Emresa responsable del registro y de la representación del insumo en el país</t>
  </si>
  <si>
    <t>Ingrediente Activo / Composición del producto</t>
  </si>
  <si>
    <t>Uso registrado</t>
  </si>
  <si>
    <t xml:space="preserve">Organismo de Certificación  </t>
  </si>
  <si>
    <t>Referencias de contacto del Organismo de Certificación</t>
  </si>
  <si>
    <t>USDA - NOP</t>
  </si>
  <si>
    <t>Estatus de compatibilidad</t>
  </si>
  <si>
    <t>Fecha de vencimiento del estatus de compatibilidad</t>
  </si>
  <si>
    <t xml:space="preserve">Observaciones </t>
  </si>
  <si>
    <t>357-F-AGR</t>
  </si>
  <si>
    <t>LUCYBACOF</t>
  </si>
  <si>
    <t>CALCIO (CaO) 0.708 %, COBRE (Cu) 0.0011 %, Fósforo P2O5 0.40 %, HIERRO (Fe) 0.594 %, MAGNESIO (MgO) 0.147 %, MANGANESO (Mn) 0.0125 %, Materia Orgánica 21.41 %, Nitrógeno total 0.66 %, POTASIO (K2O) 0.366 %, Zinc 0.0060 %</t>
  </si>
  <si>
    <t>Fertilizante Orgánico</t>
  </si>
  <si>
    <t>AGROCALIDAD Dirección de Orgánicos</t>
  </si>
  <si>
    <t>(+593) 2 2567 232    ext. 160/ruben.moscoso@agrocalidad.gob.ec</t>
  </si>
  <si>
    <t>X</t>
  </si>
  <si>
    <t>AGROCIENAGRI CIENCIA Y TECNOLOGIA PARA EL AGRO CIA. LTDA.</t>
  </si>
  <si>
    <t>00 34 955 868 051 / sohiscert@sohiscert.com; +49 (0)40 / 30 39 49 - 60 / info@kiwa.de</t>
  </si>
  <si>
    <t>664-F-AGR</t>
  </si>
  <si>
    <t>BORO (B) 0.7 %, COBRE (Cu) quelatado por EDTA 0.5 %, Hierro quelatado con EDDHSA 5 %, Magnesio (MgO) EDTA 2 %, MANGANESO (Mn) QUELATADO EDTA 4 %, MOLIBDENO (Mo) 0.3 %, ZINC (Zn) QUELATADO EDTA 0.6 %</t>
  </si>
  <si>
    <t>Fertilizante Inorgánico</t>
  </si>
  <si>
    <t>SOHISCERT / BCS ÖKO GARANTIE</t>
  </si>
  <si>
    <t>754-F-AGR</t>
  </si>
  <si>
    <t>CALCIO (CaO) 18 %, Calcio (CaO) Complejado con ácido cítrico 0.30 %, Calcio (CaO) complejado con ácido lignosulfónico 13.6 %, Calcio (CaO) quelatado con EDTA 4.1 %</t>
  </si>
  <si>
    <t>SOHISCERT</t>
  </si>
  <si>
    <t>00 34 955 868 051 / sohiscert@sohiscert.com</t>
  </si>
  <si>
    <t>1544-F-AGR</t>
  </si>
  <si>
    <t>AZUFRE (S) 29.3 %, Cobre complejado 14.0 %, Cobre (Cu) soluble en agua 14.0 %</t>
  </si>
  <si>
    <t>773-F-AGR</t>
  </si>
  <si>
    <t>Magnesio (Mg) complejado con LS 10 %, MAGNESIO(MgO)soluble en agua 14 %, Magnesio (Mg) Quelatado EDTA 4 %</t>
  </si>
  <si>
    <t>670-F-AGR</t>
  </si>
  <si>
    <t>Manganeso (Mn)complejado con AG* 0.50 %, Manganeso (Mn) complejado con LS* 12.10 %, MANGANESO (Mn) QUELATADO EDTA 4.40 %, Manganeso (Mn) soluble en agua 17 %</t>
  </si>
  <si>
    <t>2302-F-AGR</t>
  </si>
  <si>
    <t>Azufre (S) órganico 14 %, Zinc (Zn) complejado con ácido lignosulfónico 15.1 %, Zinc (Zn) soluble en agua 19 %</t>
  </si>
  <si>
    <t>+49 (0)40 / 30 39 49 - 60 / info@kiwa.de</t>
  </si>
  <si>
    <t>FERTILIZANTES DEL PACIFICO FERPACIFIC S.A.</t>
  </si>
  <si>
    <t>2499-F-AGR</t>
  </si>
  <si>
    <t>AZUFERTIL 5E</t>
  </si>
  <si>
    <t>AZUFRE (SO4) 24 %, BORO (B) 0.19 %, CALCIO (CaO) 22 %, MAGNESIO (MgO) 4 %, ZINC (Zn) 1.61 %</t>
  </si>
  <si>
    <t>2500-F-AGR</t>
  </si>
  <si>
    <t>TIGSAMAG 4E</t>
  </si>
  <si>
    <t>BORO (B) 0.19 %, CALCIO (CaO) 23 %, MAGNESIO (MgO) 14 %, ZINC (Zn) 1.61 %</t>
  </si>
  <si>
    <t>QUIMISER S.A.</t>
  </si>
  <si>
    <t>415-F-AGR</t>
  </si>
  <si>
    <t>AGROSAD CÍA. LTDA.</t>
  </si>
  <si>
    <t>COBRE (8 %)</t>
  </si>
  <si>
    <t>+33 (0)5 62 07 34 24 / www.ecocert.com</t>
  </si>
  <si>
    <t>2031-F-AGR</t>
  </si>
  <si>
    <t>BORO (B) 1.0 %, COBRE (Cu) quelatado por EDTA 0.2 %, HIERRO (Fe) QUELATADO POR EDTA 5.0 %, MANGANESO (Mn) 3.0 %, MOLIBDENO (Mo) 0.2 %, ZINC (Zn) QUELATADO EDTA 2.0 %</t>
  </si>
  <si>
    <t>003-F-AGR-A</t>
  </si>
  <si>
    <t>POTASIO (K2O) 30 %</t>
  </si>
  <si>
    <t>004-F-AGR-A</t>
  </si>
  <si>
    <t>Carbono orgánico 41.00 %, Materia Orgánica 70.00 %, NITRÓGENO TOTAL (N) 9.50 %</t>
  </si>
  <si>
    <t>005-F-AGR-A</t>
  </si>
  <si>
    <t>BORO (B) 2.5 %, Extracto de algas 10 %</t>
  </si>
  <si>
    <t>Producto afín</t>
  </si>
  <si>
    <t>BORO (B) 6.03 %</t>
  </si>
  <si>
    <t>AGRINOVA SCIENCE ECUADOR S.A.</t>
  </si>
  <si>
    <t>AGROSAD PRODUCTOS AGROPECUARIOS C LTDA</t>
  </si>
  <si>
    <t>COBRE (Cu) 8.0 %</t>
  </si>
  <si>
    <t>2031-F-AGR-A</t>
  </si>
  <si>
    <t>0686-F-AGR-G</t>
  </si>
  <si>
    <t>BIOKEL HIERRO</t>
  </si>
  <si>
    <t>HIERRO (Fe) 6 %</t>
  </si>
  <si>
    <t>0687-F-AGR-G</t>
  </si>
  <si>
    <t>BIOKEL ZINC</t>
  </si>
  <si>
    <t>ZINC (Zn) 8.75 %</t>
  </si>
  <si>
    <t>0688-F-AGR-G</t>
  </si>
  <si>
    <t>BIOKEL CALCIO</t>
  </si>
  <si>
    <t>Calcio 15.80 %</t>
  </si>
  <si>
    <t>0693-F-AGR-G</t>
  </si>
  <si>
    <t>BIOKEL POTASIO</t>
  </si>
  <si>
    <t>POTASIO (K2O) 5.38 %</t>
  </si>
  <si>
    <t>0694-F-AGR-G</t>
  </si>
  <si>
    <t>BIOKEL BORO</t>
  </si>
  <si>
    <t>0701-F-AGR-G</t>
  </si>
  <si>
    <t>BIOKEL AZUFRE MULTI</t>
  </si>
  <si>
    <t>AZUFRE (S) 8.59 %, BORO (B) 0.05 %, COBRE (Cu) 0.08 %, HIERRO (Fe) 4.00 %, MAGNESIO (Mg) 2.20 %, MANGANESO (Mn) 0.42 %, ZINC (Zn) 5.30 %</t>
  </si>
  <si>
    <t>0769-F-AGR-G</t>
  </si>
  <si>
    <t>BIOKEL AMINO</t>
  </si>
  <si>
    <t>ácido aspártico 1.98 %, Ácido glutámico 3.72 %, Alanine 1.18 %, Aminoácidos Totales 23.67 %, Arginina 2.27 %, Fenil alanina 0.71 %, Glicina 1.34 %, Histidina 0.29 %, Isoleucina 0.68 %, Leucina 1.44 %, Lisina 0.49 %, Metionina 0.21 %, Serina 4.10 %, Tirosina 0.64 %, Treonica 1.79 %, Valina 1.07 %</t>
  </si>
  <si>
    <t>0789-F-AGR-G</t>
  </si>
  <si>
    <t>BIOKEL ALGAS</t>
  </si>
  <si>
    <t>POLISACÁRIDOS TOTALES (EXPRESADO COMO ALGAS TOTALES) 15.63 %</t>
  </si>
  <si>
    <t>0703-F-AGR-G</t>
  </si>
  <si>
    <t>BIOKEL MAGNESIO</t>
  </si>
  <si>
    <t>Magnesio (MgO) 8.00%</t>
  </si>
  <si>
    <t>0704-F-AGR-G</t>
  </si>
  <si>
    <t>BIOKEL MANGANESO</t>
  </si>
  <si>
    <t>Manganeso (MnO) 10.36%</t>
  </si>
  <si>
    <t>Coadyuvante</t>
  </si>
  <si>
    <t>Insecticida</t>
  </si>
  <si>
    <t>036-COAD 2/U</t>
  </si>
  <si>
    <t>ARPON</t>
  </si>
  <si>
    <t>INTEROC S.A.</t>
  </si>
  <si>
    <t>Polyether polymethyl siloxano copolymer 992 G/L</t>
  </si>
  <si>
    <t>003-PGR1-U</t>
  </si>
  <si>
    <t>RYZUP 40</t>
  </si>
  <si>
    <t>SUMITOMOCHEMICAL ECUADOR S.A.</t>
  </si>
  <si>
    <t>Gibberellic acid 400 G/KG</t>
  </si>
  <si>
    <t>Regulador de crecimiento</t>
  </si>
  <si>
    <t>Organic Materials Review Institute OMRI</t>
  </si>
  <si>
    <t>+5413437600/info@omri.org</t>
  </si>
  <si>
    <t>30-I23-SESAU</t>
  </si>
  <si>
    <t>XENTARY WDG</t>
  </si>
  <si>
    <t>Bacillus thuringiensis 30 G/KG</t>
  </si>
  <si>
    <t xml:space="preserve">UE - CE N° 889/2008 o UE - CE N° 834/2007 </t>
  </si>
  <si>
    <t xml:space="preserve">Ingrediente Activo/composición del producto </t>
  </si>
  <si>
    <t>1255-F-AGR</t>
  </si>
  <si>
    <t>2360-F-AGR</t>
  </si>
  <si>
    <t>1103-F-AGR</t>
  </si>
  <si>
    <t>946-F-AGR</t>
  </si>
  <si>
    <t>ABAXO FERRO</t>
  </si>
  <si>
    <t>ALGIMEL</t>
  </si>
  <si>
    <t>BOR</t>
  </si>
  <si>
    <t>MICRO ENERGIC</t>
  </si>
  <si>
    <t>Fertilizante inorgánico</t>
  </si>
  <si>
    <t>HIERRO (Fe) QUELATADO EDDHA 6 %, Hierro(Fe)quelatado orto-orto con EDDHA 4.2 %, Sodio (Na) 14.23 %</t>
  </si>
  <si>
    <t>Ácido Algínico 14 %, Algas (Ascophyllum nodosum) 100 %, Aminoácidos libres 2 %, Manitol 3.5 %, Sodio (Na2O) 3.62 %</t>
  </si>
  <si>
    <t>BORO (B) 15.2 %</t>
  </si>
  <si>
    <t>BORO (B) 0.65 %, COBRE (Cu) quelatado por EDTA 0.35 %, HIERRO (Fe) QUELATADO POR EDTA 7.60 %, MANGANESO (Mn) QUELATADO EDTA 3.60 %, MOLIBDENO (Mo) 0.3 %, ZINC (Zn) QUELATADO EDTA 0.70 %</t>
  </si>
  <si>
    <t>0230-F-AGR-G</t>
  </si>
  <si>
    <t>BIOR3</t>
  </si>
  <si>
    <t>FM-AQUA EQUIPOS Y SOLUCIONES S.A.</t>
  </si>
  <si>
    <t>MAGNESIO (MgO) 3.23 %, Materia Orgánica 3.76 %, Silicio (SiO2) 82.10 %</t>
  </si>
  <si>
    <t>wmieles@controlunion.com/+51 1 7190400</t>
  </si>
  <si>
    <t>2544-F-AGR</t>
  </si>
  <si>
    <t>SIAPTON</t>
  </si>
  <si>
    <t>Nitrógeno total 9.79 %
Nitrógeno amoniacal 0.81 %
Nitrógeno orgánico 8.98 %
Aminoácidos totales 56.4 %
Aminoácidos libres 12.3 %
Materia orgánica 58.3 %
Cloruros (CL-) 4.32 %
Sodio (Na2O) 5.55 (+/- 0.33) %</t>
  </si>
  <si>
    <t>Bioestimulante</t>
  </si>
  <si>
    <t>BIOAGRICERT</t>
  </si>
  <si>
    <t>0205-F-AGR-G</t>
  </si>
  <si>
    <t>GAMBA NIT 1400</t>
  </si>
  <si>
    <t>AGRICULTURA SEGURA S.A. AGROSURE</t>
  </si>
  <si>
    <t>Materia Orgánica 100 %, NITRÓGENO TOTAL (N) 14 %</t>
  </si>
  <si>
    <t>gerencia@rackamcr.com/(506) 2443 6163</t>
  </si>
  <si>
    <t>1810-F-AGR</t>
  </si>
  <si>
    <t>1711-F-AGR</t>
  </si>
  <si>
    <t>BIOCAB SOLUCAB A60+TE</t>
  </si>
  <si>
    <t>BIOCAB SOLUCAB ALGAS 100</t>
  </si>
  <si>
    <t>ABREU &amp; ASOCIADOS CIA. LTDA.</t>
  </si>
  <si>
    <t>Aminoácidos libres 60 %, HIERRO (Fe) 1 %, MAGNESIO (MgO) 2.5 %, MOLIBDENO (Mo) 0.30 %, Nitrógeno orgánico 10 %, Nitrógeno total 10 %</t>
  </si>
  <si>
    <t>Ácido Algínico 20 %, Manitol 6.5 %</t>
  </si>
  <si>
    <t>0091-F-AGR-G</t>
  </si>
  <si>
    <t>191-F-AGR-G</t>
  </si>
  <si>
    <t>0337-F-AGR-G</t>
  </si>
  <si>
    <t>0087-F-AGR-G</t>
  </si>
  <si>
    <t>0174-F-AGR-G</t>
  </si>
  <si>
    <t>0231-F-AGR-G</t>
  </si>
  <si>
    <t>0173-F-AGR-G</t>
  </si>
  <si>
    <t>0233-F-AGR-G</t>
  </si>
  <si>
    <t>190-F-AGR-G</t>
  </si>
  <si>
    <t>0260-F-AGR-G</t>
  </si>
  <si>
    <t>083-I2-SESA-U</t>
  </si>
  <si>
    <t>69-F3/NA</t>
  </si>
  <si>
    <t>69-F3/NA-CL 2</t>
  </si>
  <si>
    <t>Bioplagax</t>
  </si>
  <si>
    <t>Skul 27</t>
  </si>
  <si>
    <t>Cuprospor</t>
  </si>
  <si>
    <t>Algas marinas 12.6 %</t>
  </si>
  <si>
    <t>ácido aspártico 2.27 %, ácido glutámico 5.29 %, Alanine 1.96 %, Arginina 2.27 %, Fenilalanina 0.81 %, Glicina 2.99 %, Histidina 2.54 %, Isoleucina 0.13 %, Leucina 1.93 %, Lisina 0.96 %, Metionina 0.22 %, Serina 0.15 %, Tirosina 0.51 %, Treonina 0.28 %, Valina 2.23 %</t>
  </si>
  <si>
    <t>AZUFRE (S) 8.59 %, BORO (B) 0.05 %, COBRE (Cu) 0.08 %, HIERRO (Fe) 4 %, MAGNESIO (Mg) 2.20 %, MANGANESO (Mn) 0.41 %, ZINC (Zn) 5.30 %</t>
  </si>
  <si>
    <t>CALCIO (CaO) 12.20 %</t>
  </si>
  <si>
    <t>HIERRO (Fe) 6.05 %</t>
  </si>
  <si>
    <t>MAGNESIO (MgO) 7.76 %</t>
  </si>
  <si>
    <t>MANGANESO (Mn) 10.36 %</t>
  </si>
  <si>
    <t>Potasio 5.17 %</t>
  </si>
  <si>
    <t>ZINC (Zn) 10.72 %</t>
  </si>
  <si>
    <t>Sales de potasio de acidos grasos 490 G/L</t>
  </si>
  <si>
    <t>Copper sulphate pentahydrate 270 G/L</t>
  </si>
  <si>
    <t>Fungicida</t>
  </si>
  <si>
    <t>AZUFRE (S) 15.33 %, AZUFRE (SO4) 46 %, CALCIO (CaO) 29 %</t>
  </si>
  <si>
    <t>2490-F-AGR</t>
  </si>
  <si>
    <t>0991-F-AGR-G</t>
  </si>
  <si>
    <t>2362-F-AGR</t>
  </si>
  <si>
    <t>2363-F-AGR</t>
  </si>
  <si>
    <t>AZUFERTIL 2E</t>
  </si>
  <si>
    <t>AZUFERTIL AH10</t>
  </si>
  <si>
    <t>TIGSAMAG 1E</t>
  </si>
  <si>
    <t>GRANUMAX 2.1</t>
  </si>
  <si>
    <t>Ácido húmico 10 %, AZUFRE (S) 6.67 %, BORO (B) 1.19 %, CALCIO (CaO) 20 %, MAGNESIO (Mg) 4 %, ZINC (Zn) 1.61 %</t>
  </si>
  <si>
    <t>MAGNESIO (MgO) 36.00 %</t>
  </si>
  <si>
    <t>CALCIO (CaO) 25 %, MAGNESIO (MgO) 15 %</t>
  </si>
  <si>
    <t>172-F-AGR-A</t>
  </si>
  <si>
    <t>006-F-AGR-A</t>
  </si>
  <si>
    <t>FOSFORO (P2O5) 27.00 %</t>
  </si>
  <si>
    <t>498-F-AGR-P</t>
  </si>
  <si>
    <t>EKOTRON 40</t>
  </si>
  <si>
    <t>Ácidos Fúlvicos 10.00 %, ÁCIDOS HÚMICOS 30.00 %, AZUFRE (S) 7.00 %, COBRE (Cu) 0.004 %, HIERRO (Fe) 2.00 %, Materia Orgánica 15.00 %, Silicio (SiO2) 17.00 %, ZINC (Zn) 0.02 %</t>
  </si>
  <si>
    <t>Enmienda Orgánica</t>
  </si>
  <si>
    <t>QSI ECUADOR S.A.</t>
  </si>
  <si>
    <t>189-F-AGR-T</t>
  </si>
  <si>
    <t>LARRIVA DUEÑAS &amp; ASOCIADOS CIA. LTDA.</t>
  </si>
  <si>
    <t>CALCIO (CaO) 4.30 %P/V, Lecitina (Fosfolípidos totales) 107.31 PPM</t>
  </si>
  <si>
    <t>CUPRACTIVE</t>
  </si>
  <si>
    <t>035-F-AGR-EO</t>
  </si>
  <si>
    <t>040-F-AGR-EO</t>
  </si>
  <si>
    <t>ALGAFERT ECO</t>
  </si>
  <si>
    <t>AGRINED S.A.</t>
  </si>
  <si>
    <t>Aminoácidos libres 3.0 %P/V</t>
  </si>
  <si>
    <t>Cobre (Cu) 5.1 % P/V</t>
  </si>
  <si>
    <t>EUROAGRO S.A.</t>
  </si>
  <si>
    <t>CALCIO (CaO) 31.00 %, Silicio (SiO2) 35.00 %, Sodio (Na2O) 1.38 %</t>
  </si>
  <si>
    <t>178-F-AGR-A</t>
  </si>
  <si>
    <t>179-F-AGR-A</t>
  </si>
  <si>
    <t>179-F-AGR-A-CL001</t>
  </si>
  <si>
    <t>195-F-AGR-A</t>
  </si>
  <si>
    <t>Ácidos Fúlvicos 19.4 %, ÁCIDOS HÚMICOS 10.2 %, Aminoácidos Totales 10 %, Carbono orgánico 43.00 %, FOSFORO (P2O5) 2.14 %, Materia Orgánica 73.90 %, NITRÓGENO (N) 12.00 %, POTASIO (K2O) 3.00 %, RELACIÓN C/N 8.4 S/U</t>
  </si>
  <si>
    <t>Ácidos Fúlvicos 63.59 %, ÁCIDOS HÚMICOS 0.14 %, Carbono orgánico 48.00 %, FOSFORO (P2O5) 1.00 %, Materia Orgánica (MO) 83.00 %, NITRÓGENO (N) 3.00 %, POTASIO (K2O) 4.7 %, RELACIÓN C/N 16.4 S/U, Sodio (Na2O) 1.92 %</t>
  </si>
  <si>
    <t>Nro.</t>
  </si>
  <si>
    <t>Registro AGROCALIDAD</t>
  </si>
  <si>
    <t>Emresa responsable del registro y de la representación del insumo en Ecuador</t>
  </si>
  <si>
    <t>* La inclusión de una marca comercial en la lista informativa es sólo un indicativo de que AGROCALIDAD o un organismo de certificación acreditado han evaluado la información aportada por el fabricante o su representante y han determinado que es compatible con los anexos I, II, IV, V, VI, VII u VIII de la Normativa Orgánica Ecuatoriana. Dicha inclusión de ninguna manera podrá ser usada o interpretada como una recomendación de su uso sin control o determinación de su eficacia. Todo producto es utilizado bajo responsabilidad del usuario y debe ser usado de acuerdo con la información bajo la cual fue registrado y consta en su etiqueta.</t>
  </si>
  <si>
    <t>JAS Notificaction Nro. 1605</t>
  </si>
  <si>
    <t>Kiwa BCS Öko-Garantie GmbH</t>
  </si>
  <si>
    <t>SOHISCERT / Kiwa BCS Öko-Garantie GmbH</t>
  </si>
  <si>
    <t>49 (0) 911 42439 - 0
bcs.info@kiwa.de</t>
  </si>
  <si>
    <t>ALZOR</t>
  </si>
  <si>
    <t>002-001 / COAD</t>
  </si>
  <si>
    <t>Polyalkyleneoxide modified heptamethyltrisiloxane 850 G/L</t>
  </si>
  <si>
    <t>216-F-AGR-P</t>
  </si>
  <si>
    <t>BIO CAL</t>
  </si>
  <si>
    <t>NAVELAGRO A.C.P.</t>
  </si>
  <si>
    <t>Enmienda de suelo inorgánica</t>
  </si>
  <si>
    <t>CALCIO (CaO) 30.00 %</t>
  </si>
  <si>
    <t>885-F-AGR-P</t>
  </si>
  <si>
    <t>SULKA FOS</t>
  </si>
  <si>
    <t>ECOFOSECUATORIANA S.A.</t>
  </si>
  <si>
    <t>Calcio (CaO) 30.00 %</t>
  </si>
  <si>
    <t>Azufre (S) 17.00% P/P + Potasio (K2O) 52.00% P/P</t>
  </si>
  <si>
    <t>SULMAG FOS</t>
  </si>
  <si>
    <t>Azufre (S) 13.00% P/P + Magnesio (MgO) 16.00% P/P</t>
  </si>
  <si>
    <t>883-F-AGR-P</t>
  </si>
  <si>
    <t>VEGE GROW</t>
  </si>
  <si>
    <t>852-F-AGR-P</t>
  </si>
  <si>
    <t>Aminoácidos libres 16,00% P/V + Nitrógeno Total (N) 10,00% P/V</t>
  </si>
  <si>
    <t>SILWET 806</t>
  </si>
  <si>
    <t>508-F-AGR-P</t>
  </si>
  <si>
    <t>ARYSTA-LIFESCIENCE ECUADOR S.A.</t>
  </si>
  <si>
    <t>Polyalkylene oxide 19 %, Polyalkyleneoxide modified heptamethyltrisiloxane 81 %</t>
  </si>
  <si>
    <t>5413437600
info@omri.org</t>
  </si>
  <si>
    <t>849-F-AGR-P</t>
  </si>
  <si>
    <t>FULVITAL</t>
  </si>
  <si>
    <t>KOPPERT ECUADOR CÍA. LTDA.</t>
  </si>
  <si>
    <t xml:space="preserve">Ecocert S.A. </t>
  </si>
  <si>
    <t>938-F-AGR-P</t>
  </si>
  <si>
    <t>BEAUSSIANA</t>
  </si>
  <si>
    <t>Bioquímicos de América Bioamecsa S.A.</t>
  </si>
  <si>
    <t>+49-9151-966920
www.ceres-cert.com</t>
  </si>
  <si>
    <t>908-F-AGR-P</t>
  </si>
  <si>
    <t>LECANII</t>
  </si>
  <si>
    <t>1067-f-agr-p</t>
  </si>
  <si>
    <t>SAIDER</t>
  </si>
  <si>
    <t>Cloruros (CL-) 3.66 %P/V + : Materia Orgánica 26.50 %P/V + : ÓXIDO DE POTASIO (K2O) 7.00 %P/V + : Sodio (Na2O) 2.07 %P/V</t>
  </si>
  <si>
    <t>Beauveria bassiana 2.1 X 10 8 UFC/g</t>
  </si>
  <si>
    <t>Lecanicillium pissodis 3 X 10 8 UFC/G</t>
  </si>
  <si>
    <t>Paecilomyces lilacinus 2.5 x 10 exp 9 UFC/G</t>
  </si>
  <si>
    <t>Producto afín
Inoculante biológico</t>
  </si>
  <si>
    <t>Biofertilizante
Inoculante biológico</t>
  </si>
  <si>
    <t>1003-F-AGR-P</t>
  </si>
  <si>
    <t>SIGABAC</t>
  </si>
  <si>
    <t>Bacillus subtilis 2 X 10 10 UFC/ML</t>
  </si>
  <si>
    <t>Biofertilizante
Inoculante biológico, mejorador de suelos</t>
  </si>
  <si>
    <t>Biofertilizante
Inoculante biológico, descomponedor de MO</t>
  </si>
  <si>
    <t>MIROS</t>
  </si>
  <si>
    <t>1450-F-AGR-CL-001-P</t>
  </si>
  <si>
    <t>Agroambiente Cía. Ltda.</t>
  </si>
  <si>
    <t>Extracto de algas 99.65 %</t>
  </si>
  <si>
    <t>Producto afín
Bioestimulante</t>
  </si>
  <si>
    <t>RIP-SP-34</t>
  </si>
  <si>
    <t>CONDITIONER</t>
  </si>
  <si>
    <t>Ranch Products S.A.</t>
  </si>
  <si>
    <t>Uso autorizado</t>
  </si>
  <si>
    <t>Subtipo de Producto</t>
  </si>
  <si>
    <t>SAL MINERAL Aplicado a Ovinos, SAL MINERAL Aplicado a Equinos, SAL MINERAL Aplicado a Bovinos, SAL MINERAL Aplicado a Porcinos, SAL MINERAL Aplicado a Caprinos</t>
  </si>
  <si>
    <t>Sales Minerales
Premezclas 
Núcleos</t>
  </si>
  <si>
    <t>Organic Materials Review Institute - OMRI</t>
  </si>
  <si>
    <t>+5413437600
info@omri.org</t>
  </si>
  <si>
    <t>RIP-SP-35</t>
  </si>
  <si>
    <t>FINE 10</t>
  </si>
  <si>
    <t>162-F-AGR-CH</t>
  </si>
  <si>
    <t>UNIGREEN BAC +</t>
  </si>
  <si>
    <t xml:space="preserve">AGROAMBIENTE CÍA. LTDA. </t>
  </si>
  <si>
    <t xml:space="preserve">BIOQUÍMICOS DE AMÉRICA BIOAMECSA S.A. </t>
  </si>
  <si>
    <t>Ácido Algínico 11.00 % + : Bacillus amyloliquefaciens, Bacillus licheniformis 1x10 8 UFC/G + : Manitol 7.00 % + : Pseudomonas fluorescens 1x10 8 UFC/G</t>
  </si>
  <si>
    <t>Biofertilizante
Inoculante biológico, microorganismos estimulantes reguladores de crecimiento</t>
  </si>
  <si>
    <t>Servicio de Certificación CAAE S.L.U</t>
  </si>
  <si>
    <t>(+34) 911 610 496
www.greenuniverseagriculture.com</t>
  </si>
  <si>
    <t>001-001/ACB</t>
  </si>
  <si>
    <t>VITANICA RZ</t>
  </si>
  <si>
    <t>PROTECALEMAN REPRESENTACIONES QUÍMICAS S.A. - ECUADOR</t>
  </si>
  <si>
    <t>Bacillus amyloliquefaciens FZB42 9,2 x 10^8 UFC/ML,</t>
  </si>
  <si>
    <t>Control Union Perú S.A.C</t>
  </si>
  <si>
    <t>wmieles@controlunion.com
+51 1 7190400</t>
  </si>
  <si>
    <t>PINOPHYTAL</t>
  </si>
  <si>
    <t>2465-F-AGR</t>
  </si>
  <si>
    <t>AZUFRE (S) 3.86 % + : COBRE (Cu) 7.71 %</t>
  </si>
  <si>
    <t xml:space="preserve">Fertilizantes inorgánicos
Microelementos </t>
  </si>
  <si>
    <t>2437-F-AGR</t>
  </si>
  <si>
    <t>+PROD</t>
  </si>
  <si>
    <t>AZUFRE (S) 2.09 % + : COBRE (Cu) 2.25 % + : MANGANESO (Mn) 1.00 % + : ZINC (Zn) 0.75 %</t>
  </si>
  <si>
    <t xml:space="preserve">Fertilizantes inorgánicos
Macro y Microelementos </t>
  </si>
  <si>
    <t>LABIN MICROMIX 12</t>
  </si>
  <si>
    <t>BORO (B) 1.0 % + : COBRE (Cu) quelatado por EDTA 0.2 % + : HIERRO (Fe) QUELATADO POR EDTA 5.0 % + : MANGANESO (Mn) 3.0 % + : MOLIBDENO (Mo) 0.2 % + : ZINC (Zn) QUELATADO EDTA 2.0 %</t>
  </si>
  <si>
    <t>LABIQUANTIUM</t>
  </si>
  <si>
    <t>BORO (B) 2.5 % + : Extracto de algas 10 %</t>
  </si>
  <si>
    <t>LABINOR N-10</t>
  </si>
  <si>
    <t>Carbono orgánico 41.00 % + : Materia Orgánica 70.00 % + : NITRÓGENO TOTAL (N) 9.50 %</t>
  </si>
  <si>
    <t>Fertilizantes orgánicos
Abonos orgánicos</t>
  </si>
  <si>
    <t>LABINOR K-30</t>
  </si>
  <si>
    <t xml:space="preserve">Fertilizantes inorgánicos
Macroelementos </t>
  </si>
  <si>
    <t>LABICUPER</t>
  </si>
  <si>
    <t>DISPER MG SINERGY</t>
  </si>
  <si>
    <t>Magnesio (Mg) complejado con LS 10 % + : MAGNESIO(MgO)soluble en agua 14 % + : Magnesio (Mg) Quelatado EDTA 4 %</t>
  </si>
  <si>
    <t>Eco - Logica Agencia Internacional de Certificación</t>
  </si>
  <si>
    <t>www.eco-logica.com 
(506) 2297 6676</t>
  </si>
  <si>
    <t>DISPER ZN SINERGY</t>
  </si>
  <si>
    <t>661-F-AGR</t>
  </si>
  <si>
    <t>BORO (B) 0.7 % + : COBRE (Cu) quelatado por EDTA 0.5 % + : Hierro quelatado con EDDHSA 5 % + : Magnesio (MgO) EDTA 2 % + : MANGANESO (Mn) QUELATADO EDTA 4 % + : MOLIBDENO (Mo) 0.3 % + : ZINC (Zn) QUELATADO EDTA 0.6 %</t>
  </si>
  <si>
    <t>DISPER MN SINERGY</t>
  </si>
  <si>
    <t>Manganeso (Mn)complejado con AG* 0.50 % + : Manganeso (Mn) complejado con LS* 12.10 % + : MANGANESO (Mn) QUELATADO EDTA 4.40 % + : Manganeso (Mn) soluble en agua 17 %</t>
  </si>
  <si>
    <t>669-F-AGR</t>
  </si>
  <si>
    <t>DISPER OSMOTIC</t>
  </si>
  <si>
    <t>Ácidos Fúlvicos 39 % + : ÁCIDOS HÚMICOS 26 % + : Aminoácidos libres 4.30 % + : Calcio (CaO) complejado con LS* 3 % + : Calcio (CaO) quelatado con EDTA 1.20 % + : Calcio (CaO) soluble en agua 4.20 % + : Extracto Húmico 65 % + : POTASIO (K2O) 12.50 % + : Sacáridos 9 %</t>
  </si>
  <si>
    <t>Fertilizantes orgánicos
Fertilizante orgánico + otros</t>
  </si>
  <si>
    <t>004-001/ACB</t>
  </si>
  <si>
    <t>LALNIX ONIX SC</t>
  </si>
  <si>
    <t>Bacillus methylothrophicus cepa GF 267 1x10^9 UFC/ML</t>
  </si>
  <si>
    <t>Nematicida</t>
  </si>
  <si>
    <t>Certification of Environmental Standards - CERES GmbH</t>
  </si>
  <si>
    <t>002-001/COAD</t>
  </si>
  <si>
    <t>31/12//2023</t>
  </si>
  <si>
    <t>DISPER CU MAX</t>
  </si>
  <si>
    <t>AZUFRE (S) 29.3 % + : Cobre complejado 14.0 % + : Cobre (Cu) soluble en agua 14.0 %</t>
  </si>
  <si>
    <t>036-COAD2/U</t>
  </si>
  <si>
    <t>1450-F-AGR</t>
  </si>
  <si>
    <t>STIMPLEX</t>
  </si>
  <si>
    <t>Productos afines
Bioestimulantes</t>
  </si>
  <si>
    <t>1327-F-AGR</t>
  </si>
  <si>
    <t>ACADIAN</t>
  </si>
  <si>
    <t>Ascophyllum nodosum fresco 100 % + : Materia Orgánica 16.82 % + : POTASIO (K2O) 7.25 %</t>
  </si>
  <si>
    <t>30-123-SESA-U</t>
  </si>
  <si>
    <t>XENTARI WDG
FLORBAC WDG</t>
  </si>
  <si>
    <t>203-F-AGR-T</t>
  </si>
  <si>
    <t>Ácido giberélico 400 G/KG</t>
  </si>
  <si>
    <t>Productos afines
Regulador de Crecimmiento</t>
  </si>
  <si>
    <t>118-F2-U</t>
  </si>
  <si>
    <t>REGALIA 20</t>
  </si>
  <si>
    <t>SAIBAI</t>
  </si>
  <si>
    <t>Extracto de reynoutria sachalinensis 200 G/L</t>
  </si>
  <si>
    <t>023-F-AGR-LR</t>
  </si>
  <si>
    <t>Z BAN PLUS</t>
  </si>
  <si>
    <t>FERNANDO JOSE CEDILLO ACOSTA</t>
  </si>
  <si>
    <t>ÁCIDO CARBOXILICO 22 % + : ÁCIDO CÍTRICO 3.5 % + : Cloruros (Cl-) 12.54 % + : FLAVONOIDE 0.25 % + : Sodio (Na2O) 10.31 %</t>
  </si>
  <si>
    <t>782-F-AGR</t>
  </si>
  <si>
    <t>DISPER FER HASA</t>
  </si>
  <si>
    <t>Hierro(Fe)quelatado orto-orto con EDDHA 1.75 % + : Hierro(Fe)quelatado orto-orto con EDDHSA 1.75 % + : Hierro(Fe)quelatado orto-orto total 3.50 % + : Hierro (Fe) soluble en agua 6 %</t>
  </si>
  <si>
    <t>615-F-AGR</t>
  </si>
  <si>
    <t>DISPER HUMIFER GS</t>
  </si>
  <si>
    <t>Ácidos Fúlvicos 10 % + : ÁCIDOS HÚMICOS 30 % + : EXTRACTO HÚMICO TOTAL 40 % + : HIERRO (Fe) 6 % + : POTASIO (K2O) 6 %</t>
  </si>
  <si>
    <t>832-F-AGR-P</t>
  </si>
  <si>
    <t>DISPER ZM SINERGY</t>
  </si>
  <si>
    <t>ÁCIDO GLUCÓNICO 3.13 %P/P + : Azufre (S) órganico 7.30 %P/P + : FENOL HIDROXILO 2.00 %P/P + : Manganeso complejado 7.48 %P/P + : Manganeso (Mn) soluble en agua 8.10 %P/P + : Zinc (Zn) complejado 7.74 %P/P + : Zinc (Zn) soluble en agua 8.20 %P/P</t>
  </si>
  <si>
    <t>Fertilizantes inorgánicos
Macro + Micro + Otros</t>
  </si>
  <si>
    <t>PARIWANÁ</t>
  </si>
  <si>
    <t>DISPER COMPLEX GS</t>
  </si>
  <si>
    <t>DISPER CA SINERGY</t>
  </si>
  <si>
    <t>LABINOR N10</t>
  </si>
  <si>
    <t>LABINOR K30</t>
  </si>
  <si>
    <t>FOLIQUEL ALGAS</t>
  </si>
  <si>
    <t>FOLIQUEL AMINO</t>
  </si>
  <si>
    <t>FOLIQUEL AZUFRE MULTI</t>
  </si>
  <si>
    <t>FOLIQUEL BORO</t>
  </si>
  <si>
    <t>FOLIQUEL CALCIO</t>
  </si>
  <si>
    <t>FOLIQUEL HIERRO</t>
  </si>
  <si>
    <t>FOLIQUEL MAGNESIO</t>
  </si>
  <si>
    <t>FOLIQUEL MANGANESO</t>
  </si>
  <si>
    <t>FOLIQUEL POTASIO</t>
  </si>
  <si>
    <t>FOLIQUEL ZINC</t>
  </si>
  <si>
    <t>LABINOR P-27 ORG</t>
  </si>
  <si>
    <t>LABIFOL SUPERAMINO</t>
  </si>
  <si>
    <t>CA-APPLY</t>
  </si>
  <si>
    <t>SICABAX</t>
  </si>
  <si>
    <t>OCEANUM A GR</t>
  </si>
  <si>
    <t>OCEANUM ORGANIC PLUS</t>
  </si>
  <si>
    <t>PRO FULVIC</t>
  </si>
  <si>
    <t>(+593) 2 2567 232    ext. 160
ruben.moscoso@agrocalidad.gob.ec</t>
  </si>
  <si>
    <t xml:space="preserve">info@bioagricert.org
051.56.21.58 </t>
  </si>
  <si>
    <t>+33 (0)5 62 07 34 24
www.ecocert.com</t>
  </si>
  <si>
    <t>00 34 955 868 051
sohiscert@sohiscert.com</t>
  </si>
  <si>
    <t>+33 (0)5 62 07 34 24 
www.ecocert.com</t>
  </si>
  <si>
    <t>gerencia@rackamcr.com
(506) 2443 6163</t>
  </si>
  <si>
    <t>BIOPLAGAX</t>
  </si>
  <si>
    <t>SKUL 27</t>
  </si>
  <si>
    <t>CUPROSPOR</t>
  </si>
  <si>
    <t xml:space="preserve">Control Union Perú S.A.C. </t>
  </si>
  <si>
    <t>LISTA INFORMATIVA NACIONAL DE INSUMOS PERMTIDOS PARA LA PRODUCCIÓN ORGÁNICA
Actualizada al 13 de febrero de 2023</t>
  </si>
  <si>
    <t>Resolución Nro. 099 - 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</si>
</sst>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300A]d&quot; de &quot;mmmm&quot; de &quot;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rgb="FFFFFFFF"/>
      <name val="Trebuchet MS"/>
      <family val="2"/>
    </font>
    <font>
      <sz val="11"/>
      <color theme="0"/>
      <name val="Calibri"/>
      <family val="2"/>
      <scheme val="minor"/>
    </font>
    <font>
      <b/>
      <sz val="14"/>
      <color rgb="FFFFFFFF"/>
      <name val="Trebuchet MS"/>
      <family val="2"/>
    </font>
    <font>
      <sz val="12"/>
      <color theme="1"/>
      <name val="Calibri"/>
      <family val="2"/>
      <scheme val="minor"/>
    </font>
    <font>
      <b/>
      <sz val="16"/>
      <color rgb="FFFFFFFF"/>
      <name val="Trebuchet MS"/>
      <family val="2"/>
    </font>
    <font>
      <b/>
      <sz val="18"/>
      <color rgb="FFFFFFFF"/>
      <name val="Trebuchet MS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9C0006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942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14" fontId="3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9" fillId="0" borderId="1" xfId="2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vertical="center" wrapText="1"/>
    </xf>
    <xf numFmtId="16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1" fillId="0" borderId="1" xfId="0" applyNumberFormat="1" applyFont="1" applyFill="1" applyBorder="1" applyAlignment="1">
      <alignment wrapText="1"/>
    </xf>
    <xf numFmtId="167" fontId="10" fillId="0" borderId="1" xfId="0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3">
    <cellStyle name="Hipervínculo" xfId="2" builtinId="8"/>
    <cellStyle name="Incorrecto" xfId="1" builtinId="27"/>
    <cellStyle name="Normal" xfId="0" builtinId="0"/>
  </cellStyles>
  <dxfs count="85">
    <dxf>
      <font>
        <b/>
        <i val="0"/>
        <color theme="1"/>
      </font>
      <fill>
        <patternFill>
          <bgColor theme="5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ill>
        <patternFill>
          <fgColor theme="0"/>
          <bgColor theme="0"/>
        </patternFill>
      </fill>
    </dxf>
    <dxf>
      <font>
        <b/>
        <i val="0"/>
        <color theme="1"/>
      </font>
      <fill>
        <patternFill>
          <fgColor theme="5"/>
          <bgColor theme="5"/>
        </patternFill>
      </fill>
    </dxf>
    <dxf>
      <font>
        <b/>
        <i val="0"/>
      </font>
      <fill>
        <patternFill>
          <fgColor theme="1"/>
          <bgColor theme="9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ill>
        <patternFill>
          <fgColor theme="0"/>
          <bgColor theme="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ont>
        <b/>
        <i val="0"/>
        <color theme="1"/>
      </font>
      <fill>
        <patternFill>
          <fgColor theme="5"/>
          <bgColor theme="5"/>
        </patternFill>
      </fill>
    </dxf>
    <dxf>
      <fill>
        <patternFill patternType="solid">
          <bgColor theme="0"/>
        </patternFill>
      </fill>
    </dxf>
    <dxf>
      <font>
        <b/>
        <i val="0"/>
        <color theme="1"/>
      </font>
      <fill>
        <patternFill>
          <fgColor theme="1"/>
          <bgColor theme="9"/>
        </patternFill>
      </fill>
    </dxf>
    <dxf>
      <font>
        <b/>
        <i val="0"/>
        <color auto="1"/>
      </font>
      <fill>
        <patternFill>
          <fgColor theme="1"/>
          <bgColor theme="9"/>
        </patternFill>
      </fill>
    </dxf>
    <dxf>
      <font>
        <b/>
        <i val="0"/>
      </font>
      <fill>
        <patternFill>
          <bgColor theme="5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fgColor theme="1"/>
          <bgColor theme="9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ont>
        <b/>
        <i val="0"/>
      </font>
      <fill>
        <patternFill>
          <fgColor theme="1"/>
          <bgColor theme="9"/>
        </patternFill>
      </fill>
    </dxf>
    <dxf>
      <font>
        <b/>
        <i val="0"/>
        <color theme="1"/>
      </font>
      <fill>
        <patternFill>
          <fgColor theme="5"/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ill>
        <patternFill>
          <fgColor theme="0"/>
          <bgColor theme="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ill>
        <patternFill>
          <bgColor theme="5"/>
        </patternFill>
      </fill>
    </dxf>
    <dxf>
      <fill>
        <patternFill>
          <fgColor theme="0"/>
          <bgColor theme="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ont>
        <b/>
        <i val="0"/>
        <strike val="0"/>
        <color theme="1"/>
      </font>
      <fill>
        <patternFill patternType="solid">
          <fgColor theme="5"/>
          <bgColor theme="5"/>
        </patternFill>
      </fill>
    </dxf>
    <dxf>
      <fill>
        <patternFill>
          <fgColor theme="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ont>
        <b/>
        <i val="0"/>
        <strike val="0"/>
        <color theme="1"/>
      </font>
      <fill>
        <patternFill patternType="solid">
          <fgColor auto="1"/>
          <bgColor theme="5"/>
        </patternFill>
      </fill>
    </dxf>
    <dxf>
      <fill>
        <patternFill>
          <fgColor theme="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ill>
        <patternFill>
          <fgColor theme="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ill>
        <patternFill>
          <fgColor theme="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ont>
        <b/>
        <i val="0"/>
      </font>
      <fill>
        <patternFill>
          <fgColor theme="1"/>
          <bgColor theme="9"/>
        </patternFill>
      </fill>
    </dxf>
    <dxf>
      <font>
        <b/>
        <i val="0"/>
        <color theme="1"/>
      </font>
      <fill>
        <patternFill>
          <fgColor theme="5"/>
          <bgColor theme="5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ill>
        <patternFill>
          <fgColor theme="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ill>
        <patternFill>
          <fgColor theme="0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ont>
        <b/>
        <i val="0"/>
        <color theme="1"/>
      </font>
      <fill>
        <patternFill>
          <fgColor theme="5"/>
          <bgColor theme="5"/>
        </patternFill>
      </fill>
    </dxf>
    <dxf>
      <font>
        <b/>
        <i val="0"/>
        <color theme="1"/>
      </font>
      <fill>
        <patternFill>
          <fgColor theme="1"/>
          <bgColor theme="9"/>
        </patternFill>
      </fill>
    </dxf>
    <dxf>
      <fill>
        <patternFill patternType="solid">
          <bgColor theme="0"/>
        </patternFill>
      </fill>
    </dxf>
    <dxf>
      <font>
        <b/>
        <i val="0"/>
        <color auto="1"/>
      </font>
      <fill>
        <patternFill>
          <fgColor theme="1"/>
          <bgColor theme="9"/>
        </patternFill>
      </fill>
    </dxf>
    <dxf>
      <font>
        <b/>
        <i val="0"/>
      </font>
      <fill>
        <patternFill>
          <fgColor theme="1"/>
          <bgColor theme="9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ont>
        <color theme="9" tint="-0.499984740745262"/>
      </font>
      <fill>
        <patternFill>
          <fgColor auto="1"/>
          <bgColor theme="9" tint="0.59996337778862885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1"/>
          <bgColor theme="5"/>
        </patternFill>
      </fill>
    </dxf>
    <dxf>
      <font>
        <b/>
        <i val="0"/>
        <color theme="1"/>
      </font>
      <fill>
        <patternFill>
          <fgColor theme="5"/>
          <bgColor theme="5"/>
        </patternFill>
      </fill>
    </dxf>
    <dxf>
      <font>
        <b/>
        <i val="0"/>
        <color theme="1"/>
      </font>
      <fill>
        <patternFill>
          <fgColor theme="1"/>
          <bgColor theme="9"/>
        </patternFill>
      </fill>
    </dxf>
    <dxf>
      <fill>
        <patternFill patternType="solid">
          <bgColor theme="0"/>
        </patternFill>
      </fill>
    </dxf>
    <dxf>
      <font>
        <b/>
        <i val="0"/>
        <color auto="1"/>
      </font>
      <fill>
        <patternFill>
          <fgColor theme="1"/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BEE395"/>
      <color rgb="FFC9E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@rackamcr.com(506)%202443%206163" TargetMode="External"/><Relationship Id="rId2" Type="http://schemas.openxmlformats.org/officeDocument/2006/relationships/hyperlink" Target="mailto:wmieles@controlunion.com+51%201%207190400" TargetMode="External"/><Relationship Id="rId1" Type="http://schemas.openxmlformats.org/officeDocument/2006/relationships/hyperlink" Target="http://www.greenuniverseagriculture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bioagricert.org051.56.21.5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mieles@controlunion.com+51%201%207190400" TargetMode="External"/><Relationship Id="rId2" Type="http://schemas.openxmlformats.org/officeDocument/2006/relationships/hyperlink" Target="mailto:info@bioagricert.org051.56.21.58" TargetMode="External"/><Relationship Id="rId1" Type="http://schemas.openxmlformats.org/officeDocument/2006/relationships/hyperlink" Target="http://www.greenuniverseagriculture.com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wmieles@controlunion.com+51%201%2071904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5"/>
  <sheetViews>
    <sheetView showGridLines="0" tabSelected="1" zoomScale="70" zoomScaleNormal="70" workbookViewId="0">
      <pane ySplit="3" topLeftCell="A106" activePane="bottomLeft" state="frozenSplit"/>
      <selection activeCell="D8" sqref="D8"/>
      <selection pane="bottomLeft" activeCell="O4" sqref="O4"/>
    </sheetView>
  </sheetViews>
  <sheetFormatPr baseColWidth="10" defaultColWidth="9.140625" defaultRowHeight="15.75" x14ac:dyDescent="0.25"/>
  <cols>
    <col min="1" max="1" width="11.7109375" style="14" customWidth="1"/>
    <col min="2" max="2" width="26.7109375" style="14" customWidth="1"/>
    <col min="3" max="3" width="24.140625" style="14" customWidth="1"/>
    <col min="4" max="4" width="37.7109375" style="14" customWidth="1"/>
    <col min="5" max="5" width="77.42578125" style="14" customWidth="1"/>
    <col min="6" max="6" width="21.28515625" style="14" customWidth="1"/>
    <col min="7" max="7" width="25.42578125" style="14" customWidth="1"/>
    <col min="8" max="8" width="43.5703125" style="15" customWidth="1"/>
    <col min="9" max="12" width="20.42578125" style="14" customWidth="1"/>
    <col min="13" max="13" width="25.140625" style="14" customWidth="1"/>
    <col min="14" max="14" width="35.140625" style="14" customWidth="1"/>
    <col min="15" max="15" width="71.7109375" style="15" customWidth="1"/>
    <col min="16" max="16" width="39.140625" customWidth="1"/>
    <col min="17" max="17" width="36.5703125" customWidth="1"/>
    <col min="18" max="25" width="11.42578125" customWidth="1"/>
    <col min="26" max="26" width="14.140625" customWidth="1"/>
    <col min="27" max="253" width="11.42578125" customWidth="1"/>
  </cols>
  <sheetData>
    <row r="1" spans="1:28" ht="69.75" customHeight="1" x14ac:dyDescent="0.25">
      <c r="A1" s="34" t="s">
        <v>397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1"/>
    </row>
    <row r="2" spans="1:28" ht="120.75" customHeight="1" x14ac:dyDescent="0.25">
      <c r="A2" s="37" t="s">
        <v>213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1"/>
    </row>
    <row r="3" spans="1:28" ht="92.25" customHeight="1" x14ac:dyDescent="0.25">
      <c r="A3" s="3" t="s">
        <v>210</v>
      </c>
      <c r="B3" s="3" t="s">
        <v>211</v>
      </c>
      <c r="C3" s="3" t="s">
        <v>0</v>
      </c>
      <c r="D3" s="3" t="s">
        <v>212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398</v>
      </c>
      <c r="J3" s="3" t="s">
        <v>6</v>
      </c>
      <c r="K3" s="3" t="s">
        <v>107</v>
      </c>
      <c r="L3" s="3" t="s">
        <v>214</v>
      </c>
      <c r="M3" s="3" t="s">
        <v>7</v>
      </c>
      <c r="N3" s="3" t="s">
        <v>8</v>
      </c>
      <c r="O3" s="3" t="s">
        <v>9</v>
      </c>
      <c r="P3" s="1"/>
      <c r="Q3" s="10">
        <f ca="1">TODAY()</f>
        <v>44970</v>
      </c>
    </row>
    <row r="4" spans="1:28" s="6" customFormat="1" ht="84.95" customHeight="1" x14ac:dyDescent="0.25">
      <c r="A4" s="17">
        <v>1</v>
      </c>
      <c r="B4" s="28" t="s">
        <v>10</v>
      </c>
      <c r="C4" s="27" t="s">
        <v>365</v>
      </c>
      <c r="D4" s="29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/>
      <c r="K4" s="17"/>
      <c r="L4" s="17"/>
      <c r="M4" s="18" t="str">
        <f ca="1">IF(N4="","",IF(N4&gt;=$Q$3,"Vigente","Caducado"))</f>
        <v>Caducado</v>
      </c>
      <c r="N4" s="43">
        <v>44616</v>
      </c>
      <c r="O4" s="17" t="str">
        <f>IF(N4="","",CONCATENATE("Validez del certificado de compatibilidad emitido por ",G4," es hasta ",TEXT(N4,"dd/mm/yyyy")))</f>
        <v>Validez del certificado de compatibilidad emitido por AGROCALIDAD Dirección de Orgánicos es hasta 24/02/2022</v>
      </c>
      <c r="P4" s="7"/>
    </row>
    <row r="5" spans="1:28" s="6" customFormat="1" ht="84.95" customHeight="1" x14ac:dyDescent="0.25">
      <c r="A5" s="17">
        <f>A4+1</f>
        <v>2</v>
      </c>
      <c r="B5" s="28" t="s">
        <v>19</v>
      </c>
      <c r="C5" s="27" t="s">
        <v>366</v>
      </c>
      <c r="D5" s="29" t="s">
        <v>17</v>
      </c>
      <c r="E5" s="17" t="s">
        <v>20</v>
      </c>
      <c r="F5" s="17" t="s">
        <v>21</v>
      </c>
      <c r="G5" s="17" t="s">
        <v>216</v>
      </c>
      <c r="H5" s="17" t="s">
        <v>18</v>
      </c>
      <c r="I5" s="17" t="s">
        <v>16</v>
      </c>
      <c r="J5" s="17"/>
      <c r="K5" s="17" t="s">
        <v>16</v>
      </c>
      <c r="L5" s="17"/>
      <c r="M5" s="18" t="str">
        <f t="shared" ref="M5:M68" ca="1" si="0">IF(N5="","",IF(N5&gt;=$Q$3,"Vigente","Caducado"))</f>
        <v>Caducado</v>
      </c>
      <c r="N5" s="43">
        <v>44561</v>
      </c>
      <c r="O5" s="17" t="str">
        <f t="shared" ref="O5:O68" si="1">IF(N5="","",CONCATENATE("Validez del certificado de compatibilidad emitido por ",G5," es hasta ",TEXT(N5,"dd/mm/yyyy")))</f>
        <v>Validez del certificado de compatibilidad emitido por SOHISCERT / Kiwa BCS Öko-Garantie GmbH es hasta 31/12/2021</v>
      </c>
      <c r="Z5" s="42"/>
      <c r="AB5" s="6" t="e">
        <f>DATEVALUE(Z5)</f>
        <v>#VALUE!</v>
      </c>
    </row>
    <row r="6" spans="1:28" s="6" customFormat="1" ht="84.95" customHeight="1" x14ac:dyDescent="0.25">
      <c r="A6" s="17">
        <f t="shared" ref="A6:A68" si="2">A5+1</f>
        <v>3</v>
      </c>
      <c r="B6" s="28" t="s">
        <v>23</v>
      </c>
      <c r="C6" s="27" t="s">
        <v>367</v>
      </c>
      <c r="D6" s="29" t="s">
        <v>17</v>
      </c>
      <c r="E6" s="17" t="s">
        <v>24</v>
      </c>
      <c r="F6" s="17" t="s">
        <v>21</v>
      </c>
      <c r="G6" s="17" t="s">
        <v>25</v>
      </c>
      <c r="H6" s="17" t="s">
        <v>26</v>
      </c>
      <c r="I6" s="17" t="s">
        <v>16</v>
      </c>
      <c r="J6" s="17"/>
      <c r="K6" s="17" t="s">
        <v>16</v>
      </c>
      <c r="L6" s="17"/>
      <c r="M6" s="18" t="str">
        <f t="shared" ca="1" si="0"/>
        <v>Caducado</v>
      </c>
      <c r="N6" s="43">
        <v>44561</v>
      </c>
      <c r="O6" s="17" t="str">
        <f t="shared" si="1"/>
        <v>Validez del certificado de compatibilidad emitido por SOHISCERT es hasta 31/12/2021</v>
      </c>
    </row>
    <row r="7" spans="1:28" s="6" customFormat="1" ht="84.95" customHeight="1" x14ac:dyDescent="0.25">
      <c r="A7" s="17">
        <f t="shared" si="2"/>
        <v>4</v>
      </c>
      <c r="B7" s="28" t="s">
        <v>27</v>
      </c>
      <c r="C7" s="27" t="s">
        <v>333</v>
      </c>
      <c r="D7" s="29" t="s">
        <v>17</v>
      </c>
      <c r="E7" s="17" t="s">
        <v>28</v>
      </c>
      <c r="F7" s="17" t="s">
        <v>21</v>
      </c>
      <c r="G7" s="17" t="s">
        <v>25</v>
      </c>
      <c r="H7" s="17" t="s">
        <v>26</v>
      </c>
      <c r="I7" s="17" t="s">
        <v>16</v>
      </c>
      <c r="J7" s="17"/>
      <c r="K7" s="17" t="s">
        <v>16</v>
      </c>
      <c r="L7" s="17"/>
      <c r="M7" s="18" t="str">
        <f t="shared" ca="1" si="0"/>
        <v>Caducado</v>
      </c>
      <c r="N7" s="43">
        <v>44561</v>
      </c>
      <c r="O7" s="17" t="str">
        <f t="shared" si="1"/>
        <v>Validez del certificado de compatibilidad emitido por SOHISCERT es hasta 31/12/2021</v>
      </c>
    </row>
    <row r="8" spans="1:28" s="6" customFormat="1" ht="84.95" customHeight="1" x14ac:dyDescent="0.25">
      <c r="A8" s="17">
        <f t="shared" si="2"/>
        <v>5</v>
      </c>
      <c r="B8" s="28" t="s">
        <v>29</v>
      </c>
      <c r="C8" s="27" t="s">
        <v>313</v>
      </c>
      <c r="D8" s="29" t="s">
        <v>17</v>
      </c>
      <c r="E8" s="17" t="s">
        <v>30</v>
      </c>
      <c r="F8" s="17" t="s">
        <v>21</v>
      </c>
      <c r="G8" s="17" t="s">
        <v>25</v>
      </c>
      <c r="H8" s="17" t="s">
        <v>26</v>
      </c>
      <c r="I8" s="17" t="s">
        <v>16</v>
      </c>
      <c r="J8" s="17"/>
      <c r="K8" s="17" t="s">
        <v>16</v>
      </c>
      <c r="L8" s="17"/>
      <c r="M8" s="18" t="str">
        <f t="shared" ca="1" si="0"/>
        <v>Caducado</v>
      </c>
      <c r="N8" s="43">
        <v>44561</v>
      </c>
      <c r="O8" s="17" t="str">
        <f t="shared" si="1"/>
        <v>Validez del certificado de compatibilidad emitido por SOHISCERT es hasta 31/12/2021</v>
      </c>
    </row>
    <row r="9" spans="1:28" s="6" customFormat="1" ht="84.95" customHeight="1" x14ac:dyDescent="0.25">
      <c r="A9" s="17">
        <f t="shared" si="2"/>
        <v>6</v>
      </c>
      <c r="B9" s="28" t="s">
        <v>31</v>
      </c>
      <c r="C9" s="27" t="s">
        <v>320</v>
      </c>
      <c r="D9" s="29" t="s">
        <v>17</v>
      </c>
      <c r="E9" s="17" t="s">
        <v>32</v>
      </c>
      <c r="F9" s="17" t="s">
        <v>21</v>
      </c>
      <c r="G9" s="17" t="s">
        <v>25</v>
      </c>
      <c r="H9" s="17" t="s">
        <v>26</v>
      </c>
      <c r="I9" s="17" t="s">
        <v>16</v>
      </c>
      <c r="J9" s="17"/>
      <c r="K9" s="17" t="s">
        <v>16</v>
      </c>
      <c r="L9" s="17"/>
      <c r="M9" s="18" t="str">
        <f t="shared" ca="1" si="0"/>
        <v>Caducado</v>
      </c>
      <c r="N9" s="43">
        <v>44561</v>
      </c>
      <c r="O9" s="17" t="str">
        <f t="shared" si="1"/>
        <v>Validez del certificado de compatibilidad emitido por SOHISCERT es hasta 31/12/2021</v>
      </c>
    </row>
    <row r="10" spans="1:28" s="6" customFormat="1" ht="84.95" customHeight="1" x14ac:dyDescent="0.25">
      <c r="A10" s="17">
        <f t="shared" si="2"/>
        <v>7</v>
      </c>
      <c r="B10" s="28" t="s">
        <v>33</v>
      </c>
      <c r="C10" s="27" t="s">
        <v>317</v>
      </c>
      <c r="D10" s="29" t="s">
        <v>17</v>
      </c>
      <c r="E10" s="17" t="s">
        <v>34</v>
      </c>
      <c r="F10" s="17" t="s">
        <v>21</v>
      </c>
      <c r="G10" s="17" t="s">
        <v>25</v>
      </c>
      <c r="H10" s="17" t="s">
        <v>26</v>
      </c>
      <c r="I10" s="17" t="s">
        <v>16</v>
      </c>
      <c r="J10" s="17"/>
      <c r="K10" s="17" t="s">
        <v>16</v>
      </c>
      <c r="L10" s="17"/>
      <c r="M10" s="18" t="str">
        <f t="shared" ca="1" si="0"/>
        <v>Caducado</v>
      </c>
      <c r="N10" s="43">
        <v>44561</v>
      </c>
      <c r="O10" s="17" t="str">
        <f t="shared" si="1"/>
        <v>Validez del certificado de compatibilidad emitido por SOHISCERT es hasta 31/12/2021</v>
      </c>
    </row>
    <row r="11" spans="1:28" s="6" customFormat="1" ht="84.95" customHeight="1" x14ac:dyDescent="0.25">
      <c r="A11" s="17">
        <f t="shared" si="2"/>
        <v>8</v>
      </c>
      <c r="B11" s="28" t="s">
        <v>44</v>
      </c>
      <c r="C11" s="27" t="s">
        <v>312</v>
      </c>
      <c r="D11" s="29" t="s">
        <v>45</v>
      </c>
      <c r="E11" s="17" t="s">
        <v>46</v>
      </c>
      <c r="F11" s="17" t="s">
        <v>21</v>
      </c>
      <c r="G11" s="17" t="s">
        <v>245</v>
      </c>
      <c r="H11" s="26" t="s">
        <v>391</v>
      </c>
      <c r="I11" s="17" t="s">
        <v>16</v>
      </c>
      <c r="J11" s="17" t="s">
        <v>16</v>
      </c>
      <c r="K11" s="17" t="s">
        <v>16</v>
      </c>
      <c r="L11" s="17"/>
      <c r="M11" s="18" t="str">
        <f t="shared" ca="1" si="0"/>
        <v>Caducado</v>
      </c>
      <c r="N11" s="43">
        <v>44561</v>
      </c>
      <c r="O11" s="17" t="str">
        <f t="shared" si="1"/>
        <v>Validez del certificado de compatibilidad emitido por Ecocert S.A.  es hasta 31/12/2021</v>
      </c>
    </row>
    <row r="12" spans="1:28" s="6" customFormat="1" ht="84.95" customHeight="1" x14ac:dyDescent="0.25">
      <c r="A12" s="17">
        <f t="shared" si="2"/>
        <v>9</v>
      </c>
      <c r="B12" s="28" t="s">
        <v>48</v>
      </c>
      <c r="C12" s="27" t="s">
        <v>303</v>
      </c>
      <c r="D12" s="29" t="s">
        <v>45</v>
      </c>
      <c r="E12" s="17" t="s">
        <v>49</v>
      </c>
      <c r="F12" s="17" t="s">
        <v>21</v>
      </c>
      <c r="G12" s="17" t="s">
        <v>245</v>
      </c>
      <c r="H12" s="26" t="s">
        <v>391</v>
      </c>
      <c r="I12" s="17" t="s">
        <v>16</v>
      </c>
      <c r="J12" s="17"/>
      <c r="K12" s="17" t="s">
        <v>16</v>
      </c>
      <c r="L12" s="17"/>
      <c r="M12" s="18" t="str">
        <f t="shared" ca="1" si="0"/>
        <v>Caducado</v>
      </c>
      <c r="N12" s="43">
        <v>44561</v>
      </c>
      <c r="O12" s="17" t="str">
        <f t="shared" si="1"/>
        <v>Validez del certificado de compatibilidad emitido por Ecocert S.A.  es hasta 31/12/2021</v>
      </c>
    </row>
    <row r="13" spans="1:28" s="6" customFormat="1" ht="84.95" customHeight="1" x14ac:dyDescent="0.25">
      <c r="A13" s="17">
        <f t="shared" si="2"/>
        <v>10</v>
      </c>
      <c r="B13" s="28" t="s">
        <v>50</v>
      </c>
      <c r="C13" s="27" t="s">
        <v>310</v>
      </c>
      <c r="D13" s="29" t="s">
        <v>45</v>
      </c>
      <c r="E13" s="17" t="s">
        <v>51</v>
      </c>
      <c r="F13" s="17" t="s">
        <v>21</v>
      </c>
      <c r="G13" s="17" t="s">
        <v>245</v>
      </c>
      <c r="H13" s="26" t="s">
        <v>391</v>
      </c>
      <c r="I13" s="17" t="s">
        <v>16</v>
      </c>
      <c r="J13" s="17" t="s">
        <v>16</v>
      </c>
      <c r="K13" s="17" t="s">
        <v>16</v>
      </c>
      <c r="L13" s="17" t="s">
        <v>16</v>
      </c>
      <c r="M13" s="18" t="str">
        <f t="shared" ca="1" si="0"/>
        <v>Caducado</v>
      </c>
      <c r="N13" s="43">
        <v>44561</v>
      </c>
      <c r="O13" s="17" t="str">
        <f t="shared" si="1"/>
        <v>Validez del certificado de compatibilidad emitido por Ecocert S.A.  es hasta 31/12/2021</v>
      </c>
    </row>
    <row r="14" spans="1:28" s="6" customFormat="1" ht="84.95" customHeight="1" x14ac:dyDescent="0.25">
      <c r="A14" s="17">
        <f t="shared" si="2"/>
        <v>11</v>
      </c>
      <c r="B14" s="28" t="s">
        <v>52</v>
      </c>
      <c r="C14" s="27" t="s">
        <v>307</v>
      </c>
      <c r="D14" s="29" t="s">
        <v>45</v>
      </c>
      <c r="E14" s="17" t="s">
        <v>53</v>
      </c>
      <c r="F14" s="17" t="s">
        <v>21</v>
      </c>
      <c r="G14" s="17" t="s">
        <v>245</v>
      </c>
      <c r="H14" s="26" t="s">
        <v>391</v>
      </c>
      <c r="I14" s="17" t="s">
        <v>16</v>
      </c>
      <c r="J14" s="17" t="s">
        <v>16</v>
      </c>
      <c r="K14" s="17" t="s">
        <v>16</v>
      </c>
      <c r="L14" s="17" t="s">
        <v>16</v>
      </c>
      <c r="M14" s="18" t="str">
        <f t="shared" ca="1" si="0"/>
        <v>Caducado</v>
      </c>
      <c r="N14" s="43">
        <v>44561</v>
      </c>
      <c r="O14" s="17" t="str">
        <f t="shared" si="1"/>
        <v>Validez del certificado de compatibilidad emitido por Ecocert S.A.  es hasta 31/12/2021</v>
      </c>
    </row>
    <row r="15" spans="1:28" s="6" customFormat="1" ht="84.95" customHeight="1" x14ac:dyDescent="0.25">
      <c r="A15" s="17">
        <f t="shared" si="2"/>
        <v>12</v>
      </c>
      <c r="B15" s="28" t="s">
        <v>54</v>
      </c>
      <c r="C15" s="27" t="s">
        <v>305</v>
      </c>
      <c r="D15" s="29" t="s">
        <v>45</v>
      </c>
      <c r="E15" s="17" t="s">
        <v>55</v>
      </c>
      <c r="F15" s="17" t="s">
        <v>21</v>
      </c>
      <c r="G15" s="17" t="s">
        <v>245</v>
      </c>
      <c r="H15" s="26" t="s">
        <v>391</v>
      </c>
      <c r="I15" s="17" t="s">
        <v>16</v>
      </c>
      <c r="J15" s="17"/>
      <c r="K15" s="17" t="s">
        <v>16</v>
      </c>
      <c r="L15" s="17"/>
      <c r="M15" s="18" t="str">
        <f t="shared" ca="1" si="0"/>
        <v>Caducado</v>
      </c>
      <c r="N15" s="43">
        <v>44561</v>
      </c>
      <c r="O15" s="17" t="str">
        <f t="shared" si="1"/>
        <v>Validez del certificado de compatibilidad emitido por Ecocert S.A.  es hasta 31/12/2021</v>
      </c>
    </row>
    <row r="16" spans="1:28" s="6" customFormat="1" ht="84.95" customHeight="1" x14ac:dyDescent="0.25">
      <c r="A16" s="17">
        <f t="shared" si="2"/>
        <v>13</v>
      </c>
      <c r="B16" s="28" t="s">
        <v>44</v>
      </c>
      <c r="C16" s="27" t="s">
        <v>312</v>
      </c>
      <c r="D16" s="29" t="s">
        <v>59</v>
      </c>
      <c r="E16" s="17" t="s">
        <v>60</v>
      </c>
      <c r="F16" s="17" t="s">
        <v>21</v>
      </c>
      <c r="G16" s="17" t="s">
        <v>245</v>
      </c>
      <c r="H16" s="26" t="s">
        <v>391</v>
      </c>
      <c r="I16" s="17" t="s">
        <v>16</v>
      </c>
      <c r="J16" s="17" t="s">
        <v>16</v>
      </c>
      <c r="K16" s="17" t="s">
        <v>16</v>
      </c>
      <c r="L16" s="17"/>
      <c r="M16" s="18" t="str">
        <f t="shared" ca="1" si="0"/>
        <v>Caducado</v>
      </c>
      <c r="N16" s="43">
        <v>44561</v>
      </c>
      <c r="O16" s="17" t="str">
        <f t="shared" si="1"/>
        <v>Validez del certificado de compatibilidad emitido por Ecocert S.A.  es hasta 31/12/2021</v>
      </c>
    </row>
    <row r="17" spans="1:15" s="6" customFormat="1" ht="84.95" customHeight="1" x14ac:dyDescent="0.25">
      <c r="A17" s="17">
        <f t="shared" si="2"/>
        <v>14</v>
      </c>
      <c r="B17" s="28" t="s">
        <v>61</v>
      </c>
      <c r="C17" s="27" t="s">
        <v>303</v>
      </c>
      <c r="D17" s="29" t="s">
        <v>59</v>
      </c>
      <c r="E17" s="17" t="s">
        <v>49</v>
      </c>
      <c r="F17" s="17" t="s">
        <v>21</v>
      </c>
      <c r="G17" s="17" t="s">
        <v>245</v>
      </c>
      <c r="H17" s="26" t="s">
        <v>391</v>
      </c>
      <c r="I17" s="17" t="s">
        <v>16</v>
      </c>
      <c r="J17" s="17"/>
      <c r="K17" s="17" t="s">
        <v>16</v>
      </c>
      <c r="L17" s="17"/>
      <c r="M17" s="18" t="str">
        <f t="shared" ca="1" si="0"/>
        <v>Caducado</v>
      </c>
      <c r="N17" s="43">
        <v>44561</v>
      </c>
      <c r="O17" s="17" t="str">
        <f t="shared" si="1"/>
        <v>Validez del certificado de compatibilidad emitido por Ecocert S.A.  es hasta 31/12/2021</v>
      </c>
    </row>
    <row r="18" spans="1:15" s="6" customFormat="1" ht="84.95" customHeight="1" x14ac:dyDescent="0.25">
      <c r="A18" s="17">
        <f t="shared" si="2"/>
        <v>15</v>
      </c>
      <c r="B18" s="28" t="s">
        <v>54</v>
      </c>
      <c r="C18" s="27" t="s">
        <v>305</v>
      </c>
      <c r="D18" s="29" t="s">
        <v>59</v>
      </c>
      <c r="E18" s="17" t="s">
        <v>55</v>
      </c>
      <c r="F18" s="17" t="s">
        <v>56</v>
      </c>
      <c r="G18" s="17" t="s">
        <v>245</v>
      </c>
      <c r="H18" s="26" t="s">
        <v>391</v>
      </c>
      <c r="I18" s="17" t="s">
        <v>16</v>
      </c>
      <c r="J18" s="17"/>
      <c r="K18" s="17" t="s">
        <v>16</v>
      </c>
      <c r="L18" s="17"/>
      <c r="M18" s="18" t="str">
        <f t="shared" ca="1" si="0"/>
        <v>Caducado</v>
      </c>
      <c r="N18" s="43">
        <v>44561</v>
      </c>
      <c r="O18" s="17" t="str">
        <f t="shared" si="1"/>
        <v>Validez del certificado de compatibilidad emitido por Ecocert S.A.  es hasta 31/12/2021</v>
      </c>
    </row>
    <row r="19" spans="1:15" s="6" customFormat="1" ht="84.95" customHeight="1" x14ac:dyDescent="0.25">
      <c r="A19" s="17">
        <f t="shared" si="2"/>
        <v>16</v>
      </c>
      <c r="B19" s="28" t="s">
        <v>52</v>
      </c>
      <c r="C19" s="27" t="s">
        <v>368</v>
      </c>
      <c r="D19" s="29" t="s">
        <v>59</v>
      </c>
      <c r="E19" s="17" t="s">
        <v>53</v>
      </c>
      <c r="F19" s="17" t="s">
        <v>21</v>
      </c>
      <c r="G19" s="17" t="s">
        <v>245</v>
      </c>
      <c r="H19" s="26" t="s">
        <v>391</v>
      </c>
      <c r="I19" s="17" t="s">
        <v>16</v>
      </c>
      <c r="J19" s="17" t="s">
        <v>16</v>
      </c>
      <c r="K19" s="17" t="s">
        <v>16</v>
      </c>
      <c r="L19" s="17"/>
      <c r="M19" s="18" t="str">
        <f t="shared" ca="1" si="0"/>
        <v>Caducado</v>
      </c>
      <c r="N19" s="43">
        <v>44561</v>
      </c>
      <c r="O19" s="17" t="str">
        <f t="shared" si="1"/>
        <v>Validez del certificado de compatibilidad emitido por Ecocert S.A.  es hasta 31/12/2021</v>
      </c>
    </row>
    <row r="20" spans="1:15" s="6" customFormat="1" ht="84.95" customHeight="1" x14ac:dyDescent="0.25">
      <c r="A20" s="17">
        <f t="shared" si="2"/>
        <v>17</v>
      </c>
      <c r="B20" s="28" t="s">
        <v>50</v>
      </c>
      <c r="C20" s="27" t="s">
        <v>369</v>
      </c>
      <c r="D20" s="29" t="s">
        <v>59</v>
      </c>
      <c r="E20" s="17" t="s">
        <v>51</v>
      </c>
      <c r="F20" s="17" t="s">
        <v>21</v>
      </c>
      <c r="G20" s="17" t="s">
        <v>245</v>
      </c>
      <c r="H20" s="26" t="s">
        <v>391</v>
      </c>
      <c r="I20" s="17" t="s">
        <v>16</v>
      </c>
      <c r="J20" s="17" t="s">
        <v>16</v>
      </c>
      <c r="K20" s="17" t="s">
        <v>16</v>
      </c>
      <c r="L20" s="17"/>
      <c r="M20" s="18" t="str">
        <f t="shared" ca="1" si="0"/>
        <v>Caducado</v>
      </c>
      <c r="N20" s="43">
        <v>44561</v>
      </c>
      <c r="O20" s="17" t="str">
        <f t="shared" si="1"/>
        <v>Validez del certificado de compatibilidad emitido por Ecocert S.A.  es hasta 31/12/2021</v>
      </c>
    </row>
    <row r="21" spans="1:15" s="6" customFormat="1" ht="84.95" customHeight="1" x14ac:dyDescent="0.25">
      <c r="A21" s="17">
        <f t="shared" si="2"/>
        <v>18</v>
      </c>
      <c r="B21" s="28" t="s">
        <v>62</v>
      </c>
      <c r="C21" s="27" t="s">
        <v>63</v>
      </c>
      <c r="D21" s="29" t="s">
        <v>43</v>
      </c>
      <c r="E21" s="17" t="s">
        <v>64</v>
      </c>
      <c r="F21" s="17" t="s">
        <v>21</v>
      </c>
      <c r="G21" s="17" t="s">
        <v>215</v>
      </c>
      <c r="H21" s="17" t="s">
        <v>217</v>
      </c>
      <c r="I21" s="17" t="s">
        <v>16</v>
      </c>
      <c r="J21" s="17" t="s">
        <v>16</v>
      </c>
      <c r="K21" s="17" t="s">
        <v>16</v>
      </c>
      <c r="L21" s="17"/>
      <c r="M21" s="18" t="str">
        <f t="shared" ca="1" si="0"/>
        <v>Caducado</v>
      </c>
      <c r="N21" s="43">
        <v>44620</v>
      </c>
      <c r="O21" s="17" t="str">
        <f t="shared" si="1"/>
        <v>Validez del certificado de compatibilidad emitido por Kiwa BCS Öko-Garantie GmbH es hasta 28/02/2022</v>
      </c>
    </row>
    <row r="22" spans="1:15" s="6" customFormat="1" ht="84.95" customHeight="1" x14ac:dyDescent="0.25">
      <c r="A22" s="17">
        <f t="shared" si="2"/>
        <v>19</v>
      </c>
      <c r="B22" s="28" t="s">
        <v>65</v>
      </c>
      <c r="C22" s="27" t="s">
        <v>66</v>
      </c>
      <c r="D22" s="29" t="s">
        <v>43</v>
      </c>
      <c r="E22" s="17" t="s">
        <v>67</v>
      </c>
      <c r="F22" s="17" t="s">
        <v>21</v>
      </c>
      <c r="G22" s="17" t="s">
        <v>215</v>
      </c>
      <c r="H22" s="17" t="s">
        <v>217</v>
      </c>
      <c r="I22" s="17" t="s">
        <v>16</v>
      </c>
      <c r="J22" s="17" t="s">
        <v>16</v>
      </c>
      <c r="K22" s="17" t="s">
        <v>16</v>
      </c>
      <c r="L22" s="17"/>
      <c r="M22" s="18" t="str">
        <f t="shared" ca="1" si="0"/>
        <v>Caducado</v>
      </c>
      <c r="N22" s="43">
        <v>44620</v>
      </c>
      <c r="O22" s="17" t="str">
        <f t="shared" si="1"/>
        <v>Validez del certificado de compatibilidad emitido por Kiwa BCS Öko-Garantie GmbH es hasta 28/02/2022</v>
      </c>
    </row>
    <row r="23" spans="1:15" s="6" customFormat="1" ht="84.95" customHeight="1" x14ac:dyDescent="0.25">
      <c r="A23" s="17">
        <f t="shared" si="2"/>
        <v>20</v>
      </c>
      <c r="B23" s="28" t="s">
        <v>68</v>
      </c>
      <c r="C23" s="27" t="s">
        <v>69</v>
      </c>
      <c r="D23" s="29" t="s">
        <v>43</v>
      </c>
      <c r="E23" s="17" t="s">
        <v>70</v>
      </c>
      <c r="F23" s="17" t="s">
        <v>21</v>
      </c>
      <c r="G23" s="17" t="s">
        <v>215</v>
      </c>
      <c r="H23" s="17" t="s">
        <v>217</v>
      </c>
      <c r="I23" s="17" t="s">
        <v>16</v>
      </c>
      <c r="J23" s="17"/>
      <c r="K23" s="17" t="s">
        <v>16</v>
      </c>
      <c r="L23" s="17"/>
      <c r="M23" s="18" t="str">
        <f t="shared" ca="1" si="0"/>
        <v>Caducado</v>
      </c>
      <c r="N23" s="43">
        <v>44620</v>
      </c>
      <c r="O23" s="17" t="str">
        <f t="shared" si="1"/>
        <v>Validez del certificado de compatibilidad emitido por Kiwa BCS Öko-Garantie GmbH es hasta 28/02/2022</v>
      </c>
    </row>
    <row r="24" spans="1:15" s="6" customFormat="1" ht="84.95" customHeight="1" x14ac:dyDescent="0.25">
      <c r="A24" s="17">
        <f t="shared" si="2"/>
        <v>21</v>
      </c>
      <c r="B24" s="28" t="s">
        <v>71</v>
      </c>
      <c r="C24" s="27" t="s">
        <v>72</v>
      </c>
      <c r="D24" s="29" t="s">
        <v>43</v>
      </c>
      <c r="E24" s="17" t="s">
        <v>73</v>
      </c>
      <c r="F24" s="17" t="s">
        <v>21</v>
      </c>
      <c r="G24" s="17" t="s">
        <v>215</v>
      </c>
      <c r="H24" s="17" t="s">
        <v>217</v>
      </c>
      <c r="I24" s="17" t="s">
        <v>16</v>
      </c>
      <c r="J24" s="17" t="s">
        <v>16</v>
      </c>
      <c r="K24" s="17" t="s">
        <v>16</v>
      </c>
      <c r="L24" s="17"/>
      <c r="M24" s="18" t="str">
        <f t="shared" ca="1" si="0"/>
        <v>Caducado</v>
      </c>
      <c r="N24" s="43">
        <v>44620</v>
      </c>
      <c r="O24" s="17" t="str">
        <f t="shared" si="1"/>
        <v>Validez del certificado de compatibilidad emitido por Kiwa BCS Öko-Garantie GmbH es hasta 28/02/2022</v>
      </c>
    </row>
    <row r="25" spans="1:15" s="6" customFormat="1" ht="84.95" customHeight="1" x14ac:dyDescent="0.25">
      <c r="A25" s="17">
        <f t="shared" si="2"/>
        <v>22</v>
      </c>
      <c r="B25" s="28" t="s">
        <v>74</v>
      </c>
      <c r="C25" s="27" t="s">
        <v>75</v>
      </c>
      <c r="D25" s="29" t="s">
        <v>43</v>
      </c>
      <c r="E25" s="17" t="s">
        <v>57</v>
      </c>
      <c r="F25" s="17" t="s">
        <v>21</v>
      </c>
      <c r="G25" s="17" t="s">
        <v>215</v>
      </c>
      <c r="H25" s="17" t="s">
        <v>217</v>
      </c>
      <c r="I25" s="17" t="s">
        <v>16</v>
      </c>
      <c r="J25" s="17"/>
      <c r="K25" s="17" t="s">
        <v>16</v>
      </c>
      <c r="L25" s="17"/>
      <c r="M25" s="18" t="str">
        <f t="shared" ca="1" si="0"/>
        <v>Caducado</v>
      </c>
      <c r="N25" s="43">
        <v>44620</v>
      </c>
      <c r="O25" s="17" t="str">
        <f t="shared" si="1"/>
        <v>Validez del certificado de compatibilidad emitido por Kiwa BCS Öko-Garantie GmbH es hasta 28/02/2022</v>
      </c>
    </row>
    <row r="26" spans="1:15" s="6" customFormat="1" ht="84.95" customHeight="1" x14ac:dyDescent="0.25">
      <c r="A26" s="17">
        <f t="shared" si="2"/>
        <v>23</v>
      </c>
      <c r="B26" s="28" t="s">
        <v>76</v>
      </c>
      <c r="C26" s="27" t="s">
        <v>77</v>
      </c>
      <c r="D26" s="29" t="s">
        <v>43</v>
      </c>
      <c r="E26" s="17" t="s">
        <v>78</v>
      </c>
      <c r="F26" s="17" t="s">
        <v>21</v>
      </c>
      <c r="G26" s="17" t="s">
        <v>215</v>
      </c>
      <c r="H26" s="17" t="s">
        <v>217</v>
      </c>
      <c r="I26" s="17" t="s">
        <v>16</v>
      </c>
      <c r="J26" s="17"/>
      <c r="K26" s="17" t="s">
        <v>16</v>
      </c>
      <c r="L26" s="17"/>
      <c r="M26" s="18" t="str">
        <f t="shared" ca="1" si="0"/>
        <v>Caducado</v>
      </c>
      <c r="N26" s="43">
        <v>44620</v>
      </c>
      <c r="O26" s="17" t="str">
        <f t="shared" si="1"/>
        <v>Validez del certificado de compatibilidad emitido por Kiwa BCS Öko-Garantie GmbH es hasta 28/02/2022</v>
      </c>
    </row>
    <row r="27" spans="1:15" s="6" customFormat="1" ht="84.95" customHeight="1" x14ac:dyDescent="0.25">
      <c r="A27" s="17">
        <f t="shared" si="2"/>
        <v>24</v>
      </c>
      <c r="B27" s="28" t="s">
        <v>79</v>
      </c>
      <c r="C27" s="27" t="s">
        <v>80</v>
      </c>
      <c r="D27" s="29" t="s">
        <v>43</v>
      </c>
      <c r="E27" s="17" t="s">
        <v>81</v>
      </c>
      <c r="F27" s="17" t="s">
        <v>56</v>
      </c>
      <c r="G27" s="17" t="s">
        <v>215</v>
      </c>
      <c r="H27" s="17" t="s">
        <v>217</v>
      </c>
      <c r="I27" s="17" t="s">
        <v>16</v>
      </c>
      <c r="J27" s="17" t="s">
        <v>16</v>
      </c>
      <c r="K27" s="17" t="s">
        <v>16</v>
      </c>
      <c r="L27" s="17"/>
      <c r="M27" s="18" t="str">
        <f t="shared" ca="1" si="0"/>
        <v>Caducado</v>
      </c>
      <c r="N27" s="43">
        <v>44620</v>
      </c>
      <c r="O27" s="17" t="str">
        <f t="shared" si="1"/>
        <v>Validez del certificado de compatibilidad emitido por Kiwa BCS Öko-Garantie GmbH es hasta 28/02/2022</v>
      </c>
    </row>
    <row r="28" spans="1:15" s="6" customFormat="1" ht="84.95" customHeight="1" x14ac:dyDescent="0.25">
      <c r="A28" s="17">
        <f t="shared" si="2"/>
        <v>25</v>
      </c>
      <c r="B28" s="28" t="s">
        <v>82</v>
      </c>
      <c r="C28" s="27" t="s">
        <v>83</v>
      </c>
      <c r="D28" s="29" t="s">
        <v>43</v>
      </c>
      <c r="E28" s="17" t="s">
        <v>84</v>
      </c>
      <c r="F28" s="17" t="s">
        <v>56</v>
      </c>
      <c r="G28" s="17" t="s">
        <v>215</v>
      </c>
      <c r="H28" s="17" t="s">
        <v>217</v>
      </c>
      <c r="I28" s="17" t="s">
        <v>16</v>
      </c>
      <c r="J28" s="17" t="s">
        <v>16</v>
      </c>
      <c r="K28" s="17" t="s">
        <v>16</v>
      </c>
      <c r="L28" s="17"/>
      <c r="M28" s="18" t="str">
        <f t="shared" ca="1" si="0"/>
        <v>Caducado</v>
      </c>
      <c r="N28" s="43">
        <v>44620</v>
      </c>
      <c r="O28" s="17" t="str">
        <f t="shared" si="1"/>
        <v>Validez del certificado de compatibilidad emitido por Kiwa BCS Öko-Garantie GmbH es hasta 28/02/2022</v>
      </c>
    </row>
    <row r="29" spans="1:15" s="6" customFormat="1" ht="84.95" customHeight="1" x14ac:dyDescent="0.25">
      <c r="A29" s="17">
        <f t="shared" si="2"/>
        <v>26</v>
      </c>
      <c r="B29" s="28" t="s">
        <v>85</v>
      </c>
      <c r="C29" s="27" t="s">
        <v>86</v>
      </c>
      <c r="D29" s="29" t="s">
        <v>43</v>
      </c>
      <c r="E29" s="17" t="s">
        <v>87</v>
      </c>
      <c r="F29" s="17" t="s">
        <v>21</v>
      </c>
      <c r="G29" s="17" t="s">
        <v>215</v>
      </c>
      <c r="H29" s="17" t="s">
        <v>217</v>
      </c>
      <c r="I29" s="17" t="s">
        <v>16</v>
      </c>
      <c r="J29" s="17" t="s">
        <v>16</v>
      </c>
      <c r="K29" s="17" t="s">
        <v>16</v>
      </c>
      <c r="L29" s="17"/>
      <c r="M29" s="18" t="str">
        <f t="shared" ca="1" si="0"/>
        <v>Caducado</v>
      </c>
      <c r="N29" s="43">
        <v>44620</v>
      </c>
      <c r="O29" s="17" t="str">
        <f t="shared" si="1"/>
        <v>Validez del certificado de compatibilidad emitido por Kiwa BCS Öko-Garantie GmbH es hasta 28/02/2022</v>
      </c>
    </row>
    <row r="30" spans="1:15" s="6" customFormat="1" ht="84.95" customHeight="1" x14ac:dyDescent="0.25">
      <c r="A30" s="17">
        <f t="shared" si="2"/>
        <v>27</v>
      </c>
      <c r="B30" s="28" t="s">
        <v>88</v>
      </c>
      <c r="C30" s="27" t="s">
        <v>89</v>
      </c>
      <c r="D30" s="29" t="s">
        <v>43</v>
      </c>
      <c r="E30" s="17" t="s">
        <v>90</v>
      </c>
      <c r="F30" s="17" t="s">
        <v>21</v>
      </c>
      <c r="G30" s="17" t="s">
        <v>215</v>
      </c>
      <c r="H30" s="17" t="s">
        <v>217</v>
      </c>
      <c r="I30" s="17" t="s">
        <v>16</v>
      </c>
      <c r="J30" s="17" t="s">
        <v>16</v>
      </c>
      <c r="K30" s="17" t="s">
        <v>16</v>
      </c>
      <c r="L30" s="17"/>
      <c r="M30" s="18" t="str">
        <f t="shared" ca="1" si="0"/>
        <v>Caducado</v>
      </c>
      <c r="N30" s="43">
        <v>44620</v>
      </c>
      <c r="O30" s="17" t="str">
        <f t="shared" si="1"/>
        <v>Validez del certificado de compatibilidad emitido por Kiwa BCS Öko-Garantie GmbH es hasta 28/02/2022</v>
      </c>
    </row>
    <row r="31" spans="1:15" s="6" customFormat="1" ht="84.95" customHeight="1" x14ac:dyDescent="0.25">
      <c r="A31" s="17">
        <f t="shared" si="2"/>
        <v>28</v>
      </c>
      <c r="B31" s="28" t="s">
        <v>109</v>
      </c>
      <c r="C31" s="27" t="s">
        <v>113</v>
      </c>
      <c r="D31" s="29" t="s">
        <v>58</v>
      </c>
      <c r="E31" s="17" t="s">
        <v>118</v>
      </c>
      <c r="F31" s="17" t="s">
        <v>117</v>
      </c>
      <c r="G31" s="17" t="s">
        <v>25</v>
      </c>
      <c r="H31" s="17" t="s">
        <v>26</v>
      </c>
      <c r="I31" s="17" t="s">
        <v>16</v>
      </c>
      <c r="J31" s="17"/>
      <c r="K31" s="17" t="s">
        <v>16</v>
      </c>
      <c r="L31" s="17"/>
      <c r="M31" s="18" t="str">
        <f t="shared" ca="1" si="0"/>
        <v>Caducado</v>
      </c>
      <c r="N31" s="43">
        <v>44561</v>
      </c>
      <c r="O31" s="17" t="str">
        <f t="shared" si="1"/>
        <v>Validez del certificado de compatibilidad emitido por SOHISCERT es hasta 31/12/2021</v>
      </c>
    </row>
    <row r="32" spans="1:15" s="6" customFormat="1" ht="84.95" customHeight="1" x14ac:dyDescent="0.25">
      <c r="A32" s="17">
        <f t="shared" si="2"/>
        <v>29</v>
      </c>
      <c r="B32" s="28" t="s">
        <v>110</v>
      </c>
      <c r="C32" s="27" t="s">
        <v>114</v>
      </c>
      <c r="D32" s="29" t="s">
        <v>58</v>
      </c>
      <c r="E32" s="17" t="s">
        <v>119</v>
      </c>
      <c r="F32" s="17" t="s">
        <v>56</v>
      </c>
      <c r="G32" s="17" t="s">
        <v>25</v>
      </c>
      <c r="H32" s="17" t="s">
        <v>26</v>
      </c>
      <c r="I32" s="17" t="s">
        <v>16</v>
      </c>
      <c r="J32" s="17"/>
      <c r="K32" s="17" t="s">
        <v>16</v>
      </c>
      <c r="L32" s="17"/>
      <c r="M32" s="18" t="str">
        <f t="shared" ca="1" si="0"/>
        <v>Caducado</v>
      </c>
      <c r="N32" s="43">
        <v>44561</v>
      </c>
      <c r="O32" s="17" t="str">
        <f t="shared" si="1"/>
        <v>Validez del certificado de compatibilidad emitido por SOHISCERT es hasta 31/12/2021</v>
      </c>
    </row>
    <row r="33" spans="1:15" s="6" customFormat="1" ht="84.95" customHeight="1" x14ac:dyDescent="0.25">
      <c r="A33" s="17">
        <f t="shared" si="2"/>
        <v>30</v>
      </c>
      <c r="B33" s="28" t="s">
        <v>111</v>
      </c>
      <c r="C33" s="27" t="s">
        <v>115</v>
      </c>
      <c r="D33" s="29" t="s">
        <v>58</v>
      </c>
      <c r="E33" s="17" t="s">
        <v>120</v>
      </c>
      <c r="F33" s="17" t="s">
        <v>21</v>
      </c>
      <c r="G33" s="17" t="s">
        <v>25</v>
      </c>
      <c r="H33" s="17" t="s">
        <v>26</v>
      </c>
      <c r="I33" s="17" t="s">
        <v>16</v>
      </c>
      <c r="J33" s="17"/>
      <c r="K33" s="17" t="s">
        <v>16</v>
      </c>
      <c r="L33" s="17"/>
      <c r="M33" s="18" t="str">
        <f t="shared" ca="1" si="0"/>
        <v>Caducado</v>
      </c>
      <c r="N33" s="43">
        <v>44561</v>
      </c>
      <c r="O33" s="17" t="str">
        <f t="shared" si="1"/>
        <v>Validez del certificado de compatibilidad emitido por SOHISCERT es hasta 31/12/2021</v>
      </c>
    </row>
    <row r="34" spans="1:15" s="6" customFormat="1" ht="84.95" customHeight="1" x14ac:dyDescent="0.25">
      <c r="A34" s="17">
        <f t="shared" si="2"/>
        <v>31</v>
      </c>
      <c r="B34" s="28" t="s">
        <v>112</v>
      </c>
      <c r="C34" s="27" t="s">
        <v>116</v>
      </c>
      <c r="D34" s="29" t="s">
        <v>58</v>
      </c>
      <c r="E34" s="17" t="s">
        <v>121</v>
      </c>
      <c r="F34" s="17" t="s">
        <v>21</v>
      </c>
      <c r="G34" s="17" t="s">
        <v>25</v>
      </c>
      <c r="H34" s="17" t="s">
        <v>26</v>
      </c>
      <c r="I34" s="17" t="s">
        <v>16</v>
      </c>
      <c r="J34" s="17"/>
      <c r="K34" s="17" t="s">
        <v>16</v>
      </c>
      <c r="L34" s="17"/>
      <c r="M34" s="18" t="str">
        <f t="shared" ca="1" si="0"/>
        <v>Caducado</v>
      </c>
      <c r="N34" s="43">
        <v>44561</v>
      </c>
      <c r="O34" s="17" t="str">
        <f t="shared" si="1"/>
        <v>Validez del certificado de compatibilidad emitido por SOHISCERT es hasta 31/12/2021</v>
      </c>
    </row>
    <row r="35" spans="1:15" s="6" customFormat="1" ht="144" customHeight="1" x14ac:dyDescent="0.25">
      <c r="A35" s="17">
        <f t="shared" si="2"/>
        <v>32</v>
      </c>
      <c r="B35" s="28" t="s">
        <v>127</v>
      </c>
      <c r="C35" s="27" t="s">
        <v>128</v>
      </c>
      <c r="D35" s="29" t="s">
        <v>95</v>
      </c>
      <c r="E35" s="17" t="s">
        <v>129</v>
      </c>
      <c r="F35" s="17" t="s">
        <v>130</v>
      </c>
      <c r="G35" s="17" t="s">
        <v>131</v>
      </c>
      <c r="H35" s="16" t="s">
        <v>388</v>
      </c>
      <c r="I35" s="17" t="s">
        <v>16</v>
      </c>
      <c r="J35" s="17"/>
      <c r="K35" s="17" t="s">
        <v>16</v>
      </c>
      <c r="L35" s="17"/>
      <c r="M35" s="18" t="str">
        <f t="shared" ca="1" si="0"/>
        <v>Caducado</v>
      </c>
      <c r="N35" s="43">
        <v>44594</v>
      </c>
      <c r="O35" s="17" t="str">
        <f t="shared" si="1"/>
        <v>Validez del certificado de compatibilidad emitido por BIOAGRICERT es hasta 02/02/2022</v>
      </c>
    </row>
    <row r="36" spans="1:15" s="6" customFormat="1" ht="84.95" customHeight="1" x14ac:dyDescent="0.25">
      <c r="A36" s="17">
        <f t="shared" si="2"/>
        <v>33</v>
      </c>
      <c r="B36" s="28" t="s">
        <v>132</v>
      </c>
      <c r="C36" s="27" t="s">
        <v>133</v>
      </c>
      <c r="D36" s="29" t="s">
        <v>134</v>
      </c>
      <c r="E36" s="17" t="s">
        <v>135</v>
      </c>
      <c r="F36" s="17" t="s">
        <v>13</v>
      </c>
      <c r="G36" s="17" t="s">
        <v>315</v>
      </c>
      <c r="H36" s="16" t="s">
        <v>392</v>
      </c>
      <c r="I36" s="17" t="s">
        <v>16</v>
      </c>
      <c r="J36" s="17" t="s">
        <v>16</v>
      </c>
      <c r="K36" s="17" t="s">
        <v>16</v>
      </c>
      <c r="L36" s="17"/>
      <c r="M36" s="18" t="str">
        <f t="shared" ca="1" si="0"/>
        <v>Caducado</v>
      </c>
      <c r="N36" s="43">
        <v>44600</v>
      </c>
      <c r="O36" s="17" t="str">
        <f t="shared" si="1"/>
        <v>Validez del certificado de compatibilidad emitido por Eco - Logica Agencia Internacional de Certificación es hasta 08/02/2022</v>
      </c>
    </row>
    <row r="37" spans="1:15" s="6" customFormat="1" ht="84.95" customHeight="1" x14ac:dyDescent="0.25">
      <c r="A37" s="17">
        <f t="shared" si="2"/>
        <v>34</v>
      </c>
      <c r="B37" s="28" t="s">
        <v>137</v>
      </c>
      <c r="C37" s="27" t="s">
        <v>139</v>
      </c>
      <c r="D37" s="29" t="s">
        <v>141</v>
      </c>
      <c r="E37" s="17" t="s">
        <v>142</v>
      </c>
      <c r="F37" s="17" t="s">
        <v>130</v>
      </c>
      <c r="G37" s="17" t="s">
        <v>25</v>
      </c>
      <c r="H37" s="17" t="s">
        <v>26</v>
      </c>
      <c r="I37" s="17" t="s">
        <v>16</v>
      </c>
      <c r="J37" s="17"/>
      <c r="K37" s="17" t="s">
        <v>16</v>
      </c>
      <c r="L37" s="17"/>
      <c r="M37" s="18" t="str">
        <f t="shared" ca="1" si="0"/>
        <v>Caducado</v>
      </c>
      <c r="N37" s="43">
        <v>44561</v>
      </c>
      <c r="O37" s="17" t="str">
        <f t="shared" si="1"/>
        <v>Validez del certificado de compatibilidad emitido por SOHISCERT es hasta 31/12/2021</v>
      </c>
    </row>
    <row r="38" spans="1:15" s="6" customFormat="1" ht="84.95" customHeight="1" x14ac:dyDescent="0.25">
      <c r="A38" s="17">
        <f t="shared" si="2"/>
        <v>35</v>
      </c>
      <c r="B38" s="28" t="s">
        <v>138</v>
      </c>
      <c r="C38" s="27" t="s">
        <v>140</v>
      </c>
      <c r="D38" s="29" t="s">
        <v>141</v>
      </c>
      <c r="E38" s="17" t="s">
        <v>143</v>
      </c>
      <c r="F38" s="17" t="s">
        <v>130</v>
      </c>
      <c r="G38" s="17" t="s">
        <v>25</v>
      </c>
      <c r="H38" s="17" t="s">
        <v>26</v>
      </c>
      <c r="I38" s="17" t="s">
        <v>16</v>
      </c>
      <c r="J38" s="17"/>
      <c r="K38" s="17" t="s">
        <v>16</v>
      </c>
      <c r="L38" s="17"/>
      <c r="M38" s="18" t="str">
        <f t="shared" ca="1" si="0"/>
        <v>Caducado</v>
      </c>
      <c r="N38" s="43">
        <v>44561</v>
      </c>
      <c r="O38" s="17" t="str">
        <f t="shared" si="1"/>
        <v>Validez del certificado de compatibilidad emitido por SOHISCERT es hasta 31/12/2021</v>
      </c>
    </row>
    <row r="39" spans="1:15" s="6" customFormat="1" ht="84.95" customHeight="1" x14ac:dyDescent="0.25">
      <c r="A39" s="17">
        <f t="shared" si="2"/>
        <v>36</v>
      </c>
      <c r="B39" s="28" t="s">
        <v>144</v>
      </c>
      <c r="C39" s="27" t="s">
        <v>370</v>
      </c>
      <c r="D39" s="29" t="s">
        <v>43</v>
      </c>
      <c r="E39" s="17" t="s">
        <v>160</v>
      </c>
      <c r="F39" s="17" t="s">
        <v>130</v>
      </c>
      <c r="G39" s="17" t="s">
        <v>215</v>
      </c>
      <c r="H39" s="17" t="s">
        <v>217</v>
      </c>
      <c r="I39" s="17" t="s">
        <v>16</v>
      </c>
      <c r="J39" s="17" t="s">
        <v>16</v>
      </c>
      <c r="K39" s="17" t="s">
        <v>16</v>
      </c>
      <c r="L39" s="17"/>
      <c r="M39" s="18" t="str">
        <f t="shared" ca="1" si="0"/>
        <v>Caducado</v>
      </c>
      <c r="N39" s="43">
        <v>44620</v>
      </c>
      <c r="O39" s="17" t="str">
        <f t="shared" si="1"/>
        <v>Validez del certificado de compatibilidad emitido por Kiwa BCS Öko-Garantie GmbH es hasta 28/02/2022</v>
      </c>
    </row>
    <row r="40" spans="1:15" s="6" customFormat="1" ht="84.95" customHeight="1" x14ac:dyDescent="0.25">
      <c r="A40" s="17">
        <f t="shared" si="2"/>
        <v>37</v>
      </c>
      <c r="B40" s="28" t="s">
        <v>145</v>
      </c>
      <c r="C40" s="27" t="s">
        <v>371</v>
      </c>
      <c r="D40" s="29" t="s">
        <v>43</v>
      </c>
      <c r="E40" s="17" t="s">
        <v>161</v>
      </c>
      <c r="F40" s="17" t="s">
        <v>130</v>
      </c>
      <c r="G40" s="17" t="s">
        <v>215</v>
      </c>
      <c r="H40" s="17" t="s">
        <v>217</v>
      </c>
      <c r="I40" s="17" t="s">
        <v>16</v>
      </c>
      <c r="J40" s="17" t="s">
        <v>16</v>
      </c>
      <c r="K40" s="17" t="s">
        <v>16</v>
      </c>
      <c r="L40" s="17"/>
      <c r="M40" s="18" t="str">
        <f t="shared" ca="1" si="0"/>
        <v>Caducado</v>
      </c>
      <c r="N40" s="43">
        <v>44620</v>
      </c>
      <c r="O40" s="17" t="str">
        <f t="shared" si="1"/>
        <v>Validez del certificado de compatibilidad emitido por Kiwa BCS Öko-Garantie GmbH es hasta 28/02/2022</v>
      </c>
    </row>
    <row r="41" spans="1:15" s="6" customFormat="1" ht="84.95" customHeight="1" x14ac:dyDescent="0.25">
      <c r="A41" s="17">
        <f t="shared" si="2"/>
        <v>38</v>
      </c>
      <c r="B41" s="28" t="s">
        <v>146</v>
      </c>
      <c r="C41" s="27" t="s">
        <v>372</v>
      </c>
      <c r="D41" s="29" t="s">
        <v>43</v>
      </c>
      <c r="E41" s="17" t="s">
        <v>162</v>
      </c>
      <c r="F41" s="17" t="s">
        <v>21</v>
      </c>
      <c r="G41" s="17" t="s">
        <v>215</v>
      </c>
      <c r="H41" s="17" t="s">
        <v>217</v>
      </c>
      <c r="I41" s="17" t="s">
        <v>16</v>
      </c>
      <c r="J41" s="17"/>
      <c r="K41" s="17" t="s">
        <v>16</v>
      </c>
      <c r="L41" s="17"/>
      <c r="M41" s="18" t="str">
        <f t="shared" ca="1" si="0"/>
        <v>Caducado</v>
      </c>
      <c r="N41" s="43">
        <v>44620</v>
      </c>
      <c r="O41" s="17" t="str">
        <f t="shared" si="1"/>
        <v>Validez del certificado de compatibilidad emitido por Kiwa BCS Öko-Garantie GmbH es hasta 28/02/2022</v>
      </c>
    </row>
    <row r="42" spans="1:15" s="6" customFormat="1" ht="84.95" customHeight="1" x14ac:dyDescent="0.25">
      <c r="A42" s="17">
        <f t="shared" si="2"/>
        <v>39</v>
      </c>
      <c r="B42" s="28" t="s">
        <v>147</v>
      </c>
      <c r="C42" s="27" t="s">
        <v>373</v>
      </c>
      <c r="D42" s="29" t="s">
        <v>43</v>
      </c>
      <c r="E42" s="17" t="s">
        <v>162</v>
      </c>
      <c r="F42" s="17" t="s">
        <v>21</v>
      </c>
      <c r="G42" s="17" t="s">
        <v>215</v>
      </c>
      <c r="H42" s="17" t="s">
        <v>217</v>
      </c>
      <c r="I42" s="17" t="s">
        <v>16</v>
      </c>
      <c r="J42" s="17"/>
      <c r="K42" s="17" t="s">
        <v>16</v>
      </c>
      <c r="L42" s="17"/>
      <c r="M42" s="18" t="str">
        <f t="shared" ca="1" si="0"/>
        <v>Caducado</v>
      </c>
      <c r="N42" s="43">
        <v>44620</v>
      </c>
      <c r="O42" s="17" t="str">
        <f t="shared" si="1"/>
        <v>Validez del certificado de compatibilidad emitido por Kiwa BCS Öko-Garantie GmbH es hasta 28/02/2022</v>
      </c>
    </row>
    <row r="43" spans="1:15" s="6" customFormat="1" ht="84.95" customHeight="1" x14ac:dyDescent="0.25">
      <c r="A43" s="17">
        <f t="shared" si="2"/>
        <v>40</v>
      </c>
      <c r="B43" s="28" t="s">
        <v>148</v>
      </c>
      <c r="C43" s="27" t="s">
        <v>374</v>
      </c>
      <c r="D43" s="29" t="s">
        <v>43</v>
      </c>
      <c r="E43" s="17" t="s">
        <v>163</v>
      </c>
      <c r="F43" s="17" t="s">
        <v>21</v>
      </c>
      <c r="G43" s="17" t="s">
        <v>215</v>
      </c>
      <c r="H43" s="17" t="s">
        <v>217</v>
      </c>
      <c r="I43" s="17" t="s">
        <v>16</v>
      </c>
      <c r="J43" s="17"/>
      <c r="K43" s="17" t="s">
        <v>16</v>
      </c>
      <c r="L43" s="17"/>
      <c r="M43" s="18" t="str">
        <f t="shared" ca="1" si="0"/>
        <v>Caducado</v>
      </c>
      <c r="N43" s="43">
        <v>44620</v>
      </c>
      <c r="O43" s="17" t="str">
        <f t="shared" si="1"/>
        <v>Validez del certificado de compatibilidad emitido por Kiwa BCS Öko-Garantie GmbH es hasta 28/02/2022</v>
      </c>
    </row>
    <row r="44" spans="1:15" s="6" customFormat="1" ht="84.95" customHeight="1" x14ac:dyDescent="0.25">
      <c r="A44" s="17">
        <f t="shared" si="2"/>
        <v>41</v>
      </c>
      <c r="B44" s="28" t="s">
        <v>149</v>
      </c>
      <c r="C44" s="27" t="s">
        <v>375</v>
      </c>
      <c r="D44" s="29" t="s">
        <v>43</v>
      </c>
      <c r="E44" s="17" t="s">
        <v>164</v>
      </c>
      <c r="F44" s="17" t="s">
        <v>21</v>
      </c>
      <c r="G44" s="17" t="s">
        <v>215</v>
      </c>
      <c r="H44" s="17" t="s">
        <v>217</v>
      </c>
      <c r="I44" s="17" t="s">
        <v>16</v>
      </c>
      <c r="J44" s="17" t="s">
        <v>16</v>
      </c>
      <c r="K44" s="17" t="s">
        <v>16</v>
      </c>
      <c r="L44" s="17"/>
      <c r="M44" s="18" t="str">
        <f t="shared" ca="1" si="0"/>
        <v>Caducado</v>
      </c>
      <c r="N44" s="43">
        <v>44620</v>
      </c>
      <c r="O44" s="17" t="str">
        <f t="shared" si="1"/>
        <v>Validez del certificado de compatibilidad emitido por Kiwa BCS Öko-Garantie GmbH es hasta 28/02/2022</v>
      </c>
    </row>
    <row r="45" spans="1:15" s="6" customFormat="1" ht="84.95" customHeight="1" x14ac:dyDescent="0.25">
      <c r="A45" s="17">
        <f t="shared" si="2"/>
        <v>42</v>
      </c>
      <c r="B45" s="28" t="s">
        <v>150</v>
      </c>
      <c r="C45" s="27" t="s">
        <v>376</v>
      </c>
      <c r="D45" s="29" t="s">
        <v>43</v>
      </c>
      <c r="E45" s="17" t="s">
        <v>165</v>
      </c>
      <c r="F45" s="17" t="s">
        <v>21</v>
      </c>
      <c r="G45" s="17" t="s">
        <v>215</v>
      </c>
      <c r="H45" s="17" t="s">
        <v>217</v>
      </c>
      <c r="I45" s="17" t="s">
        <v>16</v>
      </c>
      <c r="J45" s="17" t="s">
        <v>16</v>
      </c>
      <c r="K45" s="17" t="s">
        <v>16</v>
      </c>
      <c r="L45" s="17"/>
      <c r="M45" s="18" t="str">
        <f t="shared" ca="1" si="0"/>
        <v>Caducado</v>
      </c>
      <c r="N45" s="43">
        <v>44620</v>
      </c>
      <c r="O45" s="17" t="str">
        <f t="shared" si="1"/>
        <v>Validez del certificado de compatibilidad emitido por Kiwa BCS Öko-Garantie GmbH es hasta 28/02/2022</v>
      </c>
    </row>
    <row r="46" spans="1:15" s="6" customFormat="1" ht="84.95" customHeight="1" x14ac:dyDescent="0.25">
      <c r="A46" s="17">
        <f t="shared" si="2"/>
        <v>43</v>
      </c>
      <c r="B46" s="28" t="s">
        <v>151</v>
      </c>
      <c r="C46" s="27" t="s">
        <v>377</v>
      </c>
      <c r="D46" s="29" t="s">
        <v>43</v>
      </c>
      <c r="E46" s="17" t="s">
        <v>166</v>
      </c>
      <c r="F46" s="17" t="s">
        <v>21</v>
      </c>
      <c r="G46" s="17" t="s">
        <v>215</v>
      </c>
      <c r="H46" s="17" t="s">
        <v>217</v>
      </c>
      <c r="I46" s="17" t="s">
        <v>16</v>
      </c>
      <c r="J46" s="17" t="s">
        <v>16</v>
      </c>
      <c r="K46" s="17" t="s">
        <v>16</v>
      </c>
      <c r="L46" s="17"/>
      <c r="M46" s="18" t="str">
        <f t="shared" ca="1" si="0"/>
        <v>Caducado</v>
      </c>
      <c r="N46" s="43">
        <v>44620</v>
      </c>
      <c r="O46" s="17" t="str">
        <f t="shared" si="1"/>
        <v>Validez del certificado de compatibilidad emitido por Kiwa BCS Öko-Garantie GmbH es hasta 28/02/2022</v>
      </c>
    </row>
    <row r="47" spans="1:15" s="6" customFormat="1" ht="84.95" customHeight="1" x14ac:dyDescent="0.25">
      <c r="A47" s="17">
        <f t="shared" si="2"/>
        <v>44</v>
      </c>
      <c r="B47" s="28" t="s">
        <v>152</v>
      </c>
      <c r="C47" s="27" t="s">
        <v>378</v>
      </c>
      <c r="D47" s="29" t="s">
        <v>43</v>
      </c>
      <c r="E47" s="17" t="s">
        <v>167</v>
      </c>
      <c r="F47" s="17" t="s">
        <v>21</v>
      </c>
      <c r="G47" s="17" t="s">
        <v>215</v>
      </c>
      <c r="H47" s="17" t="s">
        <v>217</v>
      </c>
      <c r="I47" s="17" t="s">
        <v>16</v>
      </c>
      <c r="J47" s="17" t="s">
        <v>16</v>
      </c>
      <c r="K47" s="17" t="s">
        <v>16</v>
      </c>
      <c r="L47" s="17"/>
      <c r="M47" s="18" t="str">
        <f t="shared" ca="1" si="0"/>
        <v>Caducado</v>
      </c>
      <c r="N47" s="43">
        <v>44620</v>
      </c>
      <c r="O47" s="17" t="str">
        <f t="shared" si="1"/>
        <v>Validez del certificado de compatibilidad emitido por Kiwa BCS Öko-Garantie GmbH es hasta 28/02/2022</v>
      </c>
    </row>
    <row r="48" spans="1:15" s="6" customFormat="1" ht="84.95" customHeight="1" x14ac:dyDescent="0.25">
      <c r="A48" s="17">
        <f t="shared" si="2"/>
        <v>45</v>
      </c>
      <c r="B48" s="28" t="s">
        <v>153</v>
      </c>
      <c r="C48" s="27" t="s">
        <v>379</v>
      </c>
      <c r="D48" s="29" t="s">
        <v>43</v>
      </c>
      <c r="E48" s="17" t="s">
        <v>168</v>
      </c>
      <c r="F48" s="17" t="s">
        <v>21</v>
      </c>
      <c r="G48" s="17" t="s">
        <v>215</v>
      </c>
      <c r="H48" s="17" t="s">
        <v>217</v>
      </c>
      <c r="I48" s="17" t="s">
        <v>16</v>
      </c>
      <c r="J48" s="17" t="s">
        <v>16</v>
      </c>
      <c r="K48" s="17"/>
      <c r="L48" s="17"/>
      <c r="M48" s="18" t="str">
        <f t="shared" ca="1" si="0"/>
        <v>Caducado</v>
      </c>
      <c r="N48" s="43">
        <v>44620</v>
      </c>
      <c r="O48" s="17" t="str">
        <f t="shared" si="1"/>
        <v>Validez del certificado de compatibilidad emitido por Kiwa BCS Öko-Garantie GmbH es hasta 28/02/2022</v>
      </c>
    </row>
    <row r="49" spans="1:15" s="6" customFormat="1" ht="84.95" customHeight="1" x14ac:dyDescent="0.25">
      <c r="A49" s="17">
        <f t="shared" si="2"/>
        <v>46</v>
      </c>
      <c r="B49" s="28" t="s">
        <v>173</v>
      </c>
      <c r="C49" s="27" t="s">
        <v>177</v>
      </c>
      <c r="D49" s="29" t="s">
        <v>36</v>
      </c>
      <c r="E49" s="17" t="s">
        <v>172</v>
      </c>
      <c r="F49" s="17" t="s">
        <v>21</v>
      </c>
      <c r="G49" s="17" t="s">
        <v>215</v>
      </c>
      <c r="H49" s="17" t="s">
        <v>217</v>
      </c>
      <c r="I49" s="17" t="s">
        <v>16</v>
      </c>
      <c r="J49" s="17" t="s">
        <v>16</v>
      </c>
      <c r="K49" s="17" t="s">
        <v>16</v>
      </c>
      <c r="L49" s="17"/>
      <c r="M49" s="18" t="str">
        <f t="shared" ca="1" si="0"/>
        <v>Caducado</v>
      </c>
      <c r="N49" s="43">
        <v>44804</v>
      </c>
      <c r="O49" s="17" t="str">
        <f t="shared" si="1"/>
        <v>Validez del certificado de compatibilidad emitido por Kiwa BCS Öko-Garantie GmbH es hasta 31/08/2022</v>
      </c>
    </row>
    <row r="50" spans="1:15" s="6" customFormat="1" ht="84.95" customHeight="1" x14ac:dyDescent="0.25">
      <c r="A50" s="17">
        <f t="shared" si="2"/>
        <v>47</v>
      </c>
      <c r="B50" s="28" t="s">
        <v>37</v>
      </c>
      <c r="C50" s="27" t="s">
        <v>38</v>
      </c>
      <c r="D50" s="29" t="s">
        <v>36</v>
      </c>
      <c r="E50" s="17" t="s">
        <v>39</v>
      </c>
      <c r="F50" s="17" t="s">
        <v>21</v>
      </c>
      <c r="G50" s="17" t="s">
        <v>215</v>
      </c>
      <c r="H50" s="17" t="s">
        <v>217</v>
      </c>
      <c r="I50" s="17" t="s">
        <v>16</v>
      </c>
      <c r="J50" s="17" t="s">
        <v>16</v>
      </c>
      <c r="K50" s="17" t="s">
        <v>16</v>
      </c>
      <c r="L50" s="17"/>
      <c r="M50" s="18" t="str">
        <f t="shared" ca="1" si="0"/>
        <v>Caducado</v>
      </c>
      <c r="N50" s="43">
        <v>44804</v>
      </c>
      <c r="O50" s="17" t="str">
        <f t="shared" si="1"/>
        <v>Validez del certificado de compatibilidad emitido por Kiwa BCS Öko-Garantie GmbH es hasta 31/08/2022</v>
      </c>
    </row>
    <row r="51" spans="1:15" s="6" customFormat="1" ht="84.95" customHeight="1" x14ac:dyDescent="0.25">
      <c r="A51" s="17">
        <f t="shared" si="2"/>
        <v>48</v>
      </c>
      <c r="B51" s="28" t="s">
        <v>40</v>
      </c>
      <c r="C51" s="27" t="s">
        <v>41</v>
      </c>
      <c r="D51" s="29" t="s">
        <v>36</v>
      </c>
      <c r="E51" s="17" t="s">
        <v>42</v>
      </c>
      <c r="F51" s="17" t="s">
        <v>21</v>
      </c>
      <c r="G51" s="17" t="s">
        <v>215</v>
      </c>
      <c r="H51" s="17" t="s">
        <v>217</v>
      </c>
      <c r="I51" s="17" t="s">
        <v>16</v>
      </c>
      <c r="J51" s="17" t="s">
        <v>16</v>
      </c>
      <c r="K51" s="17" t="s">
        <v>16</v>
      </c>
      <c r="L51" s="17"/>
      <c r="M51" s="18" t="str">
        <f t="shared" ca="1" si="0"/>
        <v>Caducado</v>
      </c>
      <c r="N51" s="43">
        <v>44804</v>
      </c>
      <c r="O51" s="17" t="str">
        <f t="shared" si="1"/>
        <v>Validez del certificado de compatibilidad emitido por Kiwa BCS Öko-Garantie GmbH es hasta 31/08/2022</v>
      </c>
    </row>
    <row r="52" spans="1:15" s="6" customFormat="1" ht="84.95" customHeight="1" x14ac:dyDescent="0.25">
      <c r="A52" s="17">
        <f t="shared" si="2"/>
        <v>49</v>
      </c>
      <c r="B52" s="28" t="s">
        <v>174</v>
      </c>
      <c r="C52" s="27" t="s">
        <v>178</v>
      </c>
      <c r="D52" s="29" t="s">
        <v>36</v>
      </c>
      <c r="E52" s="17" t="s">
        <v>181</v>
      </c>
      <c r="F52" s="17" t="s">
        <v>21</v>
      </c>
      <c r="G52" s="17" t="s">
        <v>215</v>
      </c>
      <c r="H52" s="17" t="s">
        <v>217</v>
      </c>
      <c r="I52" s="17" t="s">
        <v>16</v>
      </c>
      <c r="J52" s="17" t="s">
        <v>16</v>
      </c>
      <c r="K52" s="17" t="s">
        <v>16</v>
      </c>
      <c r="L52" s="17"/>
      <c r="M52" s="18" t="str">
        <f t="shared" ca="1" si="0"/>
        <v>Caducado</v>
      </c>
      <c r="N52" s="43">
        <v>44804</v>
      </c>
      <c r="O52" s="17" t="str">
        <f t="shared" si="1"/>
        <v>Validez del certificado de compatibilidad emitido por Kiwa BCS Öko-Garantie GmbH es hasta 31/08/2022</v>
      </c>
    </row>
    <row r="53" spans="1:15" s="6" customFormat="1" ht="84.95" customHeight="1" x14ac:dyDescent="0.25">
      <c r="A53" s="17">
        <f t="shared" si="2"/>
        <v>50</v>
      </c>
      <c r="B53" s="28" t="s">
        <v>175</v>
      </c>
      <c r="C53" s="27" t="s">
        <v>179</v>
      </c>
      <c r="D53" s="29" t="s">
        <v>36</v>
      </c>
      <c r="E53" s="17" t="s">
        <v>182</v>
      </c>
      <c r="F53" s="17" t="s">
        <v>21</v>
      </c>
      <c r="G53" s="17" t="s">
        <v>215</v>
      </c>
      <c r="H53" s="17" t="s">
        <v>217</v>
      </c>
      <c r="I53" s="17" t="s">
        <v>16</v>
      </c>
      <c r="J53" s="17" t="s">
        <v>16</v>
      </c>
      <c r="K53" s="17" t="s">
        <v>16</v>
      </c>
      <c r="L53" s="17"/>
      <c r="M53" s="18" t="str">
        <f t="shared" ca="1" si="0"/>
        <v>Caducado</v>
      </c>
      <c r="N53" s="43">
        <v>44804</v>
      </c>
      <c r="O53" s="17" t="str">
        <f t="shared" si="1"/>
        <v>Validez del certificado de compatibilidad emitido por Kiwa BCS Öko-Garantie GmbH es hasta 31/08/2022</v>
      </c>
    </row>
    <row r="54" spans="1:15" s="6" customFormat="1" ht="84.95" customHeight="1" x14ac:dyDescent="0.25">
      <c r="A54" s="17">
        <f t="shared" si="2"/>
        <v>51</v>
      </c>
      <c r="B54" s="28" t="s">
        <v>176</v>
      </c>
      <c r="C54" s="27" t="s">
        <v>180</v>
      </c>
      <c r="D54" s="29" t="s">
        <v>36</v>
      </c>
      <c r="E54" s="17" t="s">
        <v>183</v>
      </c>
      <c r="F54" s="17" t="s">
        <v>21</v>
      </c>
      <c r="G54" s="17" t="s">
        <v>215</v>
      </c>
      <c r="H54" s="17" t="s">
        <v>217</v>
      </c>
      <c r="I54" s="17" t="s">
        <v>16</v>
      </c>
      <c r="J54" s="17" t="s">
        <v>16</v>
      </c>
      <c r="K54" s="17" t="s">
        <v>16</v>
      </c>
      <c r="L54" s="17"/>
      <c r="M54" s="18" t="str">
        <f t="shared" ca="1" si="0"/>
        <v>Caducado</v>
      </c>
      <c r="N54" s="43">
        <v>44804</v>
      </c>
      <c r="O54" s="17" t="str">
        <f t="shared" si="1"/>
        <v>Validez del certificado de compatibilidad emitido por Kiwa BCS Öko-Garantie GmbH es hasta 31/08/2022</v>
      </c>
    </row>
    <row r="55" spans="1:15" s="6" customFormat="1" ht="84.95" customHeight="1" x14ac:dyDescent="0.25">
      <c r="A55" s="17">
        <f t="shared" si="2"/>
        <v>52</v>
      </c>
      <c r="B55" s="28" t="s">
        <v>184</v>
      </c>
      <c r="C55" s="27" t="s">
        <v>380</v>
      </c>
      <c r="D55" s="29" t="s">
        <v>59</v>
      </c>
      <c r="E55" s="17" t="s">
        <v>186</v>
      </c>
      <c r="F55" s="17" t="s">
        <v>13</v>
      </c>
      <c r="G55" s="17" t="s">
        <v>245</v>
      </c>
      <c r="H55" s="26" t="s">
        <v>391</v>
      </c>
      <c r="I55" s="17" t="s">
        <v>16</v>
      </c>
      <c r="J55" s="17" t="s">
        <v>16</v>
      </c>
      <c r="K55" s="17" t="s">
        <v>16</v>
      </c>
      <c r="L55" s="17"/>
      <c r="M55" s="18" t="str">
        <f t="shared" ca="1" si="0"/>
        <v>Caducado</v>
      </c>
      <c r="N55" s="43">
        <v>44561</v>
      </c>
      <c r="O55" s="17" t="str">
        <f t="shared" si="1"/>
        <v>Validez del certificado de compatibilidad emitido por Ecocert S.A.  es hasta 31/12/2021</v>
      </c>
    </row>
    <row r="56" spans="1:15" s="6" customFormat="1" ht="84.95" customHeight="1" x14ac:dyDescent="0.25">
      <c r="A56" s="17">
        <f t="shared" si="2"/>
        <v>53</v>
      </c>
      <c r="B56" s="28" t="s">
        <v>185</v>
      </c>
      <c r="C56" s="27" t="s">
        <v>381</v>
      </c>
      <c r="D56" s="29" t="s">
        <v>59</v>
      </c>
      <c r="E56" s="17"/>
      <c r="F56" s="17" t="s">
        <v>130</v>
      </c>
      <c r="G56" s="17" t="s">
        <v>25</v>
      </c>
      <c r="H56" s="17" t="s">
        <v>26</v>
      </c>
      <c r="I56" s="17" t="s">
        <v>16</v>
      </c>
      <c r="J56" s="17"/>
      <c r="K56" s="17" t="s">
        <v>16</v>
      </c>
      <c r="L56" s="17"/>
      <c r="M56" s="18" t="str">
        <f t="shared" ca="1" si="0"/>
        <v>Caducado</v>
      </c>
      <c r="N56" s="43">
        <v>44561</v>
      </c>
      <c r="O56" s="17" t="str">
        <f t="shared" si="1"/>
        <v>Validez del certificado de compatibilidad emitido por SOHISCERT es hasta 31/12/2021</v>
      </c>
    </row>
    <row r="57" spans="1:15" s="6" customFormat="1" ht="84.95" customHeight="1" x14ac:dyDescent="0.25">
      <c r="A57" s="17">
        <f t="shared" si="2"/>
        <v>54</v>
      </c>
      <c r="B57" s="28" t="s">
        <v>176</v>
      </c>
      <c r="C57" s="27" t="s">
        <v>180</v>
      </c>
      <c r="D57" s="29" t="s">
        <v>36</v>
      </c>
      <c r="E57" s="17" t="s">
        <v>183</v>
      </c>
      <c r="F57" s="17" t="s">
        <v>21</v>
      </c>
      <c r="G57" s="17" t="s">
        <v>215</v>
      </c>
      <c r="H57" s="17" t="s">
        <v>217</v>
      </c>
      <c r="I57" s="17" t="s">
        <v>16</v>
      </c>
      <c r="J57" s="17" t="s">
        <v>16</v>
      </c>
      <c r="K57" s="17" t="s">
        <v>16</v>
      </c>
      <c r="L57" s="17"/>
      <c r="M57" s="18" t="str">
        <f t="shared" ca="1" si="0"/>
        <v>Caducado</v>
      </c>
      <c r="N57" s="43">
        <v>44804</v>
      </c>
      <c r="O57" s="17" t="str">
        <f t="shared" si="1"/>
        <v>Validez del certificado de compatibilidad emitido por Kiwa BCS Öko-Garantie GmbH es hasta 31/08/2022</v>
      </c>
    </row>
    <row r="58" spans="1:15" s="6" customFormat="1" ht="84.95" customHeight="1" x14ac:dyDescent="0.25">
      <c r="A58" s="17">
        <f t="shared" si="2"/>
        <v>55</v>
      </c>
      <c r="B58" s="28" t="s">
        <v>187</v>
      </c>
      <c r="C58" s="27" t="s">
        <v>188</v>
      </c>
      <c r="D58" s="29" t="s">
        <v>191</v>
      </c>
      <c r="E58" s="17" t="s">
        <v>189</v>
      </c>
      <c r="F58" s="17" t="s">
        <v>190</v>
      </c>
      <c r="G58" s="17" t="s">
        <v>25</v>
      </c>
      <c r="H58" s="17" t="s">
        <v>26</v>
      </c>
      <c r="I58" s="17" t="s">
        <v>16</v>
      </c>
      <c r="J58" s="17"/>
      <c r="K58" s="17" t="s">
        <v>16</v>
      </c>
      <c r="L58" s="17"/>
      <c r="M58" s="18" t="str">
        <f t="shared" ca="1" si="0"/>
        <v>Caducado</v>
      </c>
      <c r="N58" s="43">
        <v>44561</v>
      </c>
      <c r="O58" s="17" t="str">
        <f t="shared" si="1"/>
        <v>Validez del certificado de compatibilidad emitido por SOHISCERT es hasta 31/12/2021</v>
      </c>
    </row>
    <row r="59" spans="1:15" s="6" customFormat="1" ht="84.95" customHeight="1" x14ac:dyDescent="0.25">
      <c r="A59" s="17">
        <f t="shared" si="2"/>
        <v>56</v>
      </c>
      <c r="B59" s="28" t="s">
        <v>192</v>
      </c>
      <c r="C59" s="27" t="s">
        <v>382</v>
      </c>
      <c r="D59" s="29" t="s">
        <v>193</v>
      </c>
      <c r="E59" s="17" t="s">
        <v>194</v>
      </c>
      <c r="F59" s="17" t="s">
        <v>21</v>
      </c>
      <c r="G59" s="17" t="s">
        <v>215</v>
      </c>
      <c r="H59" s="17" t="s">
        <v>35</v>
      </c>
      <c r="I59" s="17" t="s">
        <v>16</v>
      </c>
      <c r="J59" s="17" t="s">
        <v>16</v>
      </c>
      <c r="K59" s="17" t="s">
        <v>16</v>
      </c>
      <c r="L59" s="17"/>
      <c r="M59" s="18" t="str">
        <f t="shared" ca="1" si="0"/>
        <v>Caducado</v>
      </c>
      <c r="N59" s="43">
        <v>44773</v>
      </c>
      <c r="O59" s="17" t="str">
        <f t="shared" si="1"/>
        <v>Validez del certificado de compatibilidad emitido por Kiwa BCS Öko-Garantie GmbH es hasta 31/07/2022</v>
      </c>
    </row>
    <row r="60" spans="1:15" s="6" customFormat="1" ht="84.95" customHeight="1" x14ac:dyDescent="0.25">
      <c r="A60" s="17">
        <f t="shared" si="2"/>
        <v>57</v>
      </c>
      <c r="B60" s="28" t="s">
        <v>196</v>
      </c>
      <c r="C60" s="27" t="s">
        <v>198</v>
      </c>
      <c r="D60" s="29" t="s">
        <v>199</v>
      </c>
      <c r="E60" s="17" t="s">
        <v>200</v>
      </c>
      <c r="F60" s="17" t="s">
        <v>130</v>
      </c>
      <c r="G60" s="17" t="s">
        <v>25</v>
      </c>
      <c r="H60" s="17" t="s">
        <v>26</v>
      </c>
      <c r="I60" s="17" t="s">
        <v>16</v>
      </c>
      <c r="J60" s="17" t="s">
        <v>16</v>
      </c>
      <c r="K60" s="17" t="s">
        <v>16</v>
      </c>
      <c r="L60" s="17"/>
      <c r="M60" s="18" t="str">
        <f t="shared" ca="1" si="0"/>
        <v>Caducado</v>
      </c>
      <c r="N60" s="43">
        <v>44561</v>
      </c>
      <c r="O60" s="17" t="str">
        <f t="shared" si="1"/>
        <v>Validez del certificado de compatibilidad emitido por SOHISCERT es hasta 31/12/2021</v>
      </c>
    </row>
    <row r="61" spans="1:15" s="6" customFormat="1" ht="84.95" customHeight="1" x14ac:dyDescent="0.25">
      <c r="A61" s="17">
        <f t="shared" si="2"/>
        <v>58</v>
      </c>
      <c r="B61" s="28" t="s">
        <v>197</v>
      </c>
      <c r="C61" s="27" t="s">
        <v>195</v>
      </c>
      <c r="D61" s="29" t="s">
        <v>199</v>
      </c>
      <c r="E61" s="17" t="s">
        <v>201</v>
      </c>
      <c r="F61" s="17" t="s">
        <v>21</v>
      </c>
      <c r="G61" s="17" t="s">
        <v>25</v>
      </c>
      <c r="H61" s="17" t="s">
        <v>26</v>
      </c>
      <c r="I61" s="17" t="s">
        <v>16</v>
      </c>
      <c r="J61" s="17"/>
      <c r="K61" s="17" t="s">
        <v>16</v>
      </c>
      <c r="L61" s="17"/>
      <c r="M61" s="18" t="str">
        <f t="shared" ca="1" si="0"/>
        <v>Caducado</v>
      </c>
      <c r="N61" s="43">
        <v>44561</v>
      </c>
      <c r="O61" s="17" t="str">
        <f t="shared" si="1"/>
        <v>Validez del certificado de compatibilidad emitido por SOHISCERT es hasta 31/12/2021</v>
      </c>
    </row>
    <row r="62" spans="1:15" s="6" customFormat="1" ht="84.95" customHeight="1" x14ac:dyDescent="0.25">
      <c r="A62" s="17">
        <f t="shared" si="2"/>
        <v>59</v>
      </c>
      <c r="B62" s="28" t="s">
        <v>122</v>
      </c>
      <c r="C62" s="27" t="s">
        <v>123</v>
      </c>
      <c r="D62" s="29" t="s">
        <v>124</v>
      </c>
      <c r="E62" s="17" t="s">
        <v>125</v>
      </c>
      <c r="F62" s="17" t="s">
        <v>21</v>
      </c>
      <c r="G62" s="17" t="s">
        <v>293</v>
      </c>
      <c r="H62" s="17" t="s">
        <v>126</v>
      </c>
      <c r="I62" s="17" t="s">
        <v>16</v>
      </c>
      <c r="J62" s="17" t="s">
        <v>16</v>
      </c>
      <c r="K62" s="17" t="s">
        <v>16</v>
      </c>
      <c r="L62" s="17"/>
      <c r="M62" s="18" t="str">
        <f t="shared" ca="1" si="0"/>
        <v>Caducado</v>
      </c>
      <c r="N62" s="43">
        <v>44710</v>
      </c>
      <c r="O62" s="17" t="str">
        <f t="shared" si="1"/>
        <v>Validez del certificado de compatibilidad emitido por Control Union Perú S.A.C es hasta 29/05/2022</v>
      </c>
    </row>
    <row r="63" spans="1:15" s="6" customFormat="1" ht="84.95" customHeight="1" x14ac:dyDescent="0.25">
      <c r="A63" s="17">
        <f t="shared" si="2"/>
        <v>60</v>
      </c>
      <c r="B63" s="28" t="s">
        <v>207</v>
      </c>
      <c r="C63" s="27" t="s">
        <v>383</v>
      </c>
      <c r="D63" s="29" t="s">
        <v>202</v>
      </c>
      <c r="E63" s="17" t="s">
        <v>203</v>
      </c>
      <c r="F63" s="17" t="s">
        <v>21</v>
      </c>
      <c r="G63" s="17" t="s">
        <v>215</v>
      </c>
      <c r="H63" s="17" t="s">
        <v>217</v>
      </c>
      <c r="I63" s="17" t="s">
        <v>16</v>
      </c>
      <c r="J63" s="17" t="s">
        <v>16</v>
      </c>
      <c r="K63" s="17" t="s">
        <v>16</v>
      </c>
      <c r="L63" s="17" t="s">
        <v>16</v>
      </c>
      <c r="M63" s="18" t="str">
        <f t="shared" ca="1" si="0"/>
        <v>Caducado</v>
      </c>
      <c r="N63" s="43">
        <v>44592</v>
      </c>
      <c r="O63" s="17" t="str">
        <f t="shared" si="1"/>
        <v>Validez del certificado de compatibilidad emitido por Kiwa BCS Öko-Garantie GmbH es hasta 31/01/2022</v>
      </c>
    </row>
    <row r="64" spans="1:15" s="6" customFormat="1" ht="84.95" customHeight="1" x14ac:dyDescent="0.25">
      <c r="A64" s="17">
        <f t="shared" si="2"/>
        <v>61</v>
      </c>
      <c r="B64" s="28" t="s">
        <v>204</v>
      </c>
      <c r="C64" s="27" t="s">
        <v>384</v>
      </c>
      <c r="D64" s="29" t="s">
        <v>202</v>
      </c>
      <c r="E64" s="17" t="s">
        <v>208</v>
      </c>
      <c r="F64" s="17" t="s">
        <v>13</v>
      </c>
      <c r="G64" s="17" t="s">
        <v>215</v>
      </c>
      <c r="H64" s="17" t="s">
        <v>217</v>
      </c>
      <c r="I64" s="17" t="s">
        <v>16</v>
      </c>
      <c r="J64" s="17" t="s">
        <v>16</v>
      </c>
      <c r="K64" s="17" t="s">
        <v>16</v>
      </c>
      <c r="L64" s="17" t="s">
        <v>16</v>
      </c>
      <c r="M64" s="18" t="str">
        <f t="shared" ca="1" si="0"/>
        <v>Caducado</v>
      </c>
      <c r="N64" s="43">
        <v>44592</v>
      </c>
      <c r="O64" s="17" t="str">
        <f t="shared" si="1"/>
        <v>Validez del certificado de compatibilidad emitido por Kiwa BCS Öko-Garantie GmbH es hasta 31/01/2022</v>
      </c>
    </row>
    <row r="65" spans="1:15" s="6" customFormat="1" ht="84.95" customHeight="1" x14ac:dyDescent="0.25">
      <c r="A65" s="17">
        <f t="shared" si="2"/>
        <v>62</v>
      </c>
      <c r="B65" s="28" t="s">
        <v>205</v>
      </c>
      <c r="C65" s="27" t="s">
        <v>385</v>
      </c>
      <c r="D65" s="29" t="s">
        <v>202</v>
      </c>
      <c r="E65" s="17" t="s">
        <v>209</v>
      </c>
      <c r="F65" s="17" t="s">
        <v>13</v>
      </c>
      <c r="G65" s="17" t="s">
        <v>215</v>
      </c>
      <c r="H65" s="17" t="s">
        <v>217</v>
      </c>
      <c r="I65" s="17" t="s">
        <v>16</v>
      </c>
      <c r="J65" s="17" t="s">
        <v>16</v>
      </c>
      <c r="K65" s="17" t="s">
        <v>16</v>
      </c>
      <c r="L65" s="17" t="s">
        <v>16</v>
      </c>
      <c r="M65" s="18" t="str">
        <f t="shared" ca="1" si="0"/>
        <v>Caducado</v>
      </c>
      <c r="N65" s="43">
        <v>44592</v>
      </c>
      <c r="O65" s="17" t="str">
        <f t="shared" si="1"/>
        <v>Validez del certificado de compatibilidad emitido por Kiwa BCS Öko-Garantie GmbH es hasta 31/01/2022</v>
      </c>
    </row>
    <row r="66" spans="1:15" s="6" customFormat="1" ht="84.95" customHeight="1" x14ac:dyDescent="0.25">
      <c r="A66" s="17">
        <f t="shared" si="2"/>
        <v>63</v>
      </c>
      <c r="B66" s="28" t="s">
        <v>206</v>
      </c>
      <c r="C66" s="27" t="s">
        <v>386</v>
      </c>
      <c r="D66" s="29" t="s">
        <v>202</v>
      </c>
      <c r="E66" s="17" t="s">
        <v>209</v>
      </c>
      <c r="F66" s="17" t="s">
        <v>13</v>
      </c>
      <c r="G66" s="17" t="s">
        <v>215</v>
      </c>
      <c r="H66" s="17" t="s">
        <v>217</v>
      </c>
      <c r="I66" s="17" t="s">
        <v>16</v>
      </c>
      <c r="J66" s="17" t="s">
        <v>16</v>
      </c>
      <c r="K66" s="17" t="s">
        <v>16</v>
      </c>
      <c r="L66" s="17" t="s">
        <v>16</v>
      </c>
      <c r="M66" s="18" t="str">
        <f t="shared" ca="1" si="0"/>
        <v>Caducado</v>
      </c>
      <c r="N66" s="43">
        <v>44592</v>
      </c>
      <c r="O66" s="17" t="str">
        <f t="shared" si="1"/>
        <v>Validez del certificado de compatibilidad emitido por Kiwa BCS Öko-Garantie GmbH es hasta 31/01/2022</v>
      </c>
    </row>
    <row r="67" spans="1:15" s="6" customFormat="1" ht="84.95" customHeight="1" x14ac:dyDescent="0.25">
      <c r="A67" s="17">
        <f t="shared" si="2"/>
        <v>64</v>
      </c>
      <c r="B67" s="28" t="s">
        <v>93</v>
      </c>
      <c r="C67" s="27" t="s">
        <v>94</v>
      </c>
      <c r="D67" s="29" t="s">
        <v>95</v>
      </c>
      <c r="E67" s="17" t="s">
        <v>96</v>
      </c>
      <c r="F67" s="17" t="s">
        <v>91</v>
      </c>
      <c r="G67" s="17" t="s">
        <v>215</v>
      </c>
      <c r="H67" s="17" t="s">
        <v>217</v>
      </c>
      <c r="I67" s="17" t="s">
        <v>16</v>
      </c>
      <c r="J67" s="17" t="s">
        <v>16</v>
      </c>
      <c r="K67" s="17" t="s">
        <v>16</v>
      </c>
      <c r="L67" s="17" t="s">
        <v>16</v>
      </c>
      <c r="M67" s="18" t="str">
        <f t="shared" ca="1" si="0"/>
        <v>Caducado</v>
      </c>
      <c r="N67" s="43">
        <v>44561</v>
      </c>
      <c r="O67" s="17" t="str">
        <f t="shared" si="1"/>
        <v>Validez del certificado de compatibilidad emitido por Kiwa BCS Öko-Garantie GmbH es hasta 31/12/2021</v>
      </c>
    </row>
    <row r="68" spans="1:15" s="6" customFormat="1" ht="84.95" customHeight="1" x14ac:dyDescent="0.25">
      <c r="A68" s="17">
        <f t="shared" si="2"/>
        <v>65</v>
      </c>
      <c r="B68" s="28" t="s">
        <v>97</v>
      </c>
      <c r="C68" s="27" t="s">
        <v>98</v>
      </c>
      <c r="D68" s="29" t="s">
        <v>99</v>
      </c>
      <c r="E68" s="17" t="s">
        <v>100</v>
      </c>
      <c r="F68" s="17" t="s">
        <v>101</v>
      </c>
      <c r="G68" s="17" t="s">
        <v>102</v>
      </c>
      <c r="H68" s="17" t="s">
        <v>103</v>
      </c>
      <c r="I68" s="17" t="s">
        <v>16</v>
      </c>
      <c r="J68" s="17" t="s">
        <v>16</v>
      </c>
      <c r="K68" s="17"/>
      <c r="L68" s="17"/>
      <c r="M68" s="18" t="str">
        <f t="shared" ca="1" si="0"/>
        <v>Caducado</v>
      </c>
      <c r="N68" s="43">
        <v>44621</v>
      </c>
      <c r="O68" s="17" t="str">
        <f t="shared" si="1"/>
        <v>Validez del certificado de compatibilidad emitido por Organic Materials Review Institute OMRI es hasta 01/03/2022</v>
      </c>
    </row>
    <row r="69" spans="1:15" s="6" customFormat="1" ht="84.95" customHeight="1" x14ac:dyDescent="0.25">
      <c r="A69" s="17">
        <f t="shared" ref="A69:A73" si="3">A68+1</f>
        <v>66</v>
      </c>
      <c r="B69" s="28" t="s">
        <v>104</v>
      </c>
      <c r="C69" s="27" t="s">
        <v>105</v>
      </c>
      <c r="D69" s="29" t="s">
        <v>99</v>
      </c>
      <c r="E69" s="17" t="s">
        <v>106</v>
      </c>
      <c r="F69" s="17" t="s">
        <v>92</v>
      </c>
      <c r="G69" s="17" t="s">
        <v>102</v>
      </c>
      <c r="H69" s="17" t="s">
        <v>103</v>
      </c>
      <c r="I69" s="17" t="s">
        <v>16</v>
      </c>
      <c r="J69" s="17" t="s">
        <v>16</v>
      </c>
      <c r="K69" s="17"/>
      <c r="L69" s="17"/>
      <c r="M69" s="18" t="str">
        <f t="shared" ref="M69:M111" ca="1" si="4">IF(N69="","",IF(N69&gt;=$Q$3,"Vigente","Caducado"))</f>
        <v>Caducado</v>
      </c>
      <c r="N69" s="43">
        <v>44621</v>
      </c>
      <c r="O69" s="17" t="str">
        <f t="shared" ref="O69:O132" si="5">IF(N69="","",CONCATENATE("Validez del certificado de compatibilidad emitido por ",G69," es hasta ",TEXT(N69,"dd/mm/yyyy")))</f>
        <v>Validez del certificado de compatibilidad emitido por Organic Materials Review Institute OMRI es hasta 01/03/2022</v>
      </c>
    </row>
    <row r="70" spans="1:15" s="6" customFormat="1" ht="84.95" customHeight="1" x14ac:dyDescent="0.25">
      <c r="A70" s="17">
        <f t="shared" si="3"/>
        <v>67</v>
      </c>
      <c r="B70" s="28" t="s">
        <v>154</v>
      </c>
      <c r="C70" s="27" t="s">
        <v>393</v>
      </c>
      <c r="D70" s="29" t="s">
        <v>43</v>
      </c>
      <c r="E70" s="17" t="s">
        <v>169</v>
      </c>
      <c r="F70" s="17" t="s">
        <v>92</v>
      </c>
      <c r="G70" s="17" t="s">
        <v>215</v>
      </c>
      <c r="H70" s="17" t="s">
        <v>35</v>
      </c>
      <c r="I70" s="17" t="s">
        <v>16</v>
      </c>
      <c r="J70" s="17" t="s">
        <v>16</v>
      </c>
      <c r="K70" s="17" t="s">
        <v>16</v>
      </c>
      <c r="L70" s="17"/>
      <c r="M70" s="18" t="str">
        <f t="shared" ca="1" si="4"/>
        <v>Caducado</v>
      </c>
      <c r="N70" s="43">
        <v>44620</v>
      </c>
      <c r="O70" s="17" t="str">
        <f t="shared" si="5"/>
        <v>Validez del certificado de compatibilidad emitido por Kiwa BCS Öko-Garantie GmbH es hasta 28/02/2022</v>
      </c>
    </row>
    <row r="71" spans="1:15" s="6" customFormat="1" ht="84.95" customHeight="1" x14ac:dyDescent="0.25">
      <c r="A71" s="17">
        <f t="shared" si="3"/>
        <v>68</v>
      </c>
      <c r="B71" s="28" t="s">
        <v>155</v>
      </c>
      <c r="C71" s="27" t="s">
        <v>394</v>
      </c>
      <c r="D71" s="29" t="s">
        <v>43</v>
      </c>
      <c r="E71" s="17" t="s">
        <v>170</v>
      </c>
      <c r="F71" s="17" t="s">
        <v>171</v>
      </c>
      <c r="G71" s="17" t="s">
        <v>215</v>
      </c>
      <c r="H71" s="17" t="s">
        <v>217</v>
      </c>
      <c r="I71" s="17" t="s">
        <v>16</v>
      </c>
      <c r="J71" s="17" t="s">
        <v>16</v>
      </c>
      <c r="K71" s="17"/>
      <c r="L71" s="17"/>
      <c r="M71" s="18" t="str">
        <f t="shared" ca="1" si="4"/>
        <v>Caducado</v>
      </c>
      <c r="N71" s="43">
        <v>44620</v>
      </c>
      <c r="O71" s="17" t="str">
        <f t="shared" si="5"/>
        <v>Validez del certificado de compatibilidad emitido por Kiwa BCS Öko-Garantie GmbH es hasta 28/02/2022</v>
      </c>
    </row>
    <row r="72" spans="1:15" s="6" customFormat="1" ht="84.95" customHeight="1" x14ac:dyDescent="0.25">
      <c r="A72" s="17">
        <f t="shared" si="3"/>
        <v>69</v>
      </c>
      <c r="B72" s="28" t="s">
        <v>156</v>
      </c>
      <c r="C72" s="27" t="s">
        <v>395</v>
      </c>
      <c r="D72" s="29" t="s">
        <v>43</v>
      </c>
      <c r="E72" s="17" t="s">
        <v>170</v>
      </c>
      <c r="F72" s="17" t="s">
        <v>171</v>
      </c>
      <c r="G72" s="17" t="s">
        <v>215</v>
      </c>
      <c r="H72" s="17" t="s">
        <v>217</v>
      </c>
      <c r="I72" s="17" t="s">
        <v>16</v>
      </c>
      <c r="J72" s="17" t="s">
        <v>16</v>
      </c>
      <c r="K72" s="17" t="s">
        <v>16</v>
      </c>
      <c r="L72" s="17"/>
      <c r="M72" s="18" t="str">
        <f t="shared" ca="1" si="4"/>
        <v>Caducado</v>
      </c>
      <c r="N72" s="43">
        <v>44620</v>
      </c>
      <c r="O72" s="17" t="str">
        <f t="shared" si="5"/>
        <v>Validez del certificado de compatibilidad emitido por Kiwa BCS Öko-Garantie GmbH es hasta 28/02/2022</v>
      </c>
    </row>
    <row r="73" spans="1:15" s="8" customFormat="1" ht="84.95" customHeight="1" x14ac:dyDescent="0.25">
      <c r="A73" s="17">
        <f t="shared" si="3"/>
        <v>70</v>
      </c>
      <c r="B73" s="28" t="s">
        <v>219</v>
      </c>
      <c r="C73" s="27" t="s">
        <v>218</v>
      </c>
      <c r="D73" s="29" t="s">
        <v>95</v>
      </c>
      <c r="E73" s="17" t="s">
        <v>220</v>
      </c>
      <c r="F73" s="17" t="s">
        <v>91</v>
      </c>
      <c r="G73" s="17" t="s">
        <v>215</v>
      </c>
      <c r="H73" s="17" t="s">
        <v>217</v>
      </c>
      <c r="I73" s="17" t="s">
        <v>16</v>
      </c>
      <c r="J73" s="17"/>
      <c r="K73" s="17" t="s">
        <v>16</v>
      </c>
      <c r="L73" s="17" t="s">
        <v>16</v>
      </c>
      <c r="M73" s="18" t="str">
        <f t="shared" ca="1" si="4"/>
        <v>Caducado</v>
      </c>
      <c r="N73" s="43">
        <v>44925</v>
      </c>
      <c r="O73" s="17" t="str">
        <f t="shared" si="5"/>
        <v>Validez del certificado de compatibilidad emitido por Kiwa BCS Öko-Garantie GmbH es hasta 30/12/2022</v>
      </c>
    </row>
    <row r="74" spans="1:15" s="12" customFormat="1" ht="30" x14ac:dyDescent="0.25">
      <c r="A74" s="17">
        <f t="shared" ref="A74:A79" si="6">A73+1</f>
        <v>71</v>
      </c>
      <c r="B74" s="28" t="s">
        <v>221</v>
      </c>
      <c r="C74" s="27" t="s">
        <v>222</v>
      </c>
      <c r="D74" s="29" t="s">
        <v>223</v>
      </c>
      <c r="E74" s="17" t="s">
        <v>229</v>
      </c>
      <c r="F74" s="17" t="s">
        <v>224</v>
      </c>
      <c r="G74" s="17" t="s">
        <v>215</v>
      </c>
      <c r="H74" s="17" t="s">
        <v>217</v>
      </c>
      <c r="I74" s="17" t="s">
        <v>16</v>
      </c>
      <c r="J74" s="17" t="s">
        <v>16</v>
      </c>
      <c r="K74" s="17" t="s">
        <v>16</v>
      </c>
      <c r="L74" s="17" t="s">
        <v>16</v>
      </c>
      <c r="M74" s="18" t="str">
        <f t="shared" ca="1" si="4"/>
        <v>Caducado</v>
      </c>
      <c r="N74" s="43">
        <v>44895</v>
      </c>
      <c r="O74" s="17" t="str">
        <f t="shared" si="5"/>
        <v>Validez del certificado de compatibilidad emitido por Kiwa BCS Öko-Garantie GmbH es hasta 30/11/2022</v>
      </c>
    </row>
    <row r="75" spans="1:15" s="13" customFormat="1" ht="30" x14ac:dyDescent="0.25">
      <c r="A75" s="17">
        <f t="shared" si="6"/>
        <v>72</v>
      </c>
      <c r="B75" s="28" t="s">
        <v>226</v>
      </c>
      <c r="C75" s="27" t="s">
        <v>227</v>
      </c>
      <c r="D75" s="29" t="s">
        <v>228</v>
      </c>
      <c r="E75" s="17" t="s">
        <v>230</v>
      </c>
      <c r="F75" s="17" t="s">
        <v>21</v>
      </c>
      <c r="G75" s="17" t="s">
        <v>215</v>
      </c>
      <c r="H75" s="17" t="s">
        <v>217</v>
      </c>
      <c r="I75" s="17" t="s">
        <v>16</v>
      </c>
      <c r="J75" s="17" t="s">
        <v>16</v>
      </c>
      <c r="K75" s="17" t="s">
        <v>16</v>
      </c>
      <c r="L75" s="17" t="s">
        <v>16</v>
      </c>
      <c r="M75" s="18" t="str">
        <f t="shared" ca="1" si="4"/>
        <v>Caducado</v>
      </c>
      <c r="N75" s="43">
        <v>44804</v>
      </c>
      <c r="O75" s="17" t="str">
        <f t="shared" si="5"/>
        <v>Validez del certificado de compatibilidad emitido por Kiwa BCS Öko-Garantie GmbH es hasta 31/08/2022</v>
      </c>
    </row>
    <row r="76" spans="1:15" s="8" customFormat="1" ht="30" x14ac:dyDescent="0.25">
      <c r="A76" s="17">
        <f t="shared" si="6"/>
        <v>73</v>
      </c>
      <c r="B76" s="28" t="s">
        <v>233</v>
      </c>
      <c r="C76" s="27" t="s">
        <v>231</v>
      </c>
      <c r="D76" s="29" t="s">
        <v>228</v>
      </c>
      <c r="E76" s="17" t="s">
        <v>232</v>
      </c>
      <c r="F76" s="17" t="s">
        <v>21</v>
      </c>
      <c r="G76" s="17" t="s">
        <v>215</v>
      </c>
      <c r="H76" s="17" t="s">
        <v>217</v>
      </c>
      <c r="I76" s="17" t="s">
        <v>16</v>
      </c>
      <c r="J76" s="17" t="s">
        <v>16</v>
      </c>
      <c r="K76" s="17" t="s">
        <v>16</v>
      </c>
      <c r="L76" s="17" t="s">
        <v>16</v>
      </c>
      <c r="M76" s="18" t="str">
        <f t="shared" ca="1" si="4"/>
        <v>Caducado</v>
      </c>
      <c r="N76" s="43">
        <v>44804</v>
      </c>
      <c r="O76" s="17" t="str">
        <f t="shared" si="5"/>
        <v>Validez del certificado de compatibilidad emitido por Kiwa BCS Öko-Garantie GmbH es hasta 31/08/2022</v>
      </c>
    </row>
    <row r="77" spans="1:15" s="8" customFormat="1" ht="30" x14ac:dyDescent="0.25">
      <c r="A77" s="17">
        <f t="shared" si="6"/>
        <v>74</v>
      </c>
      <c r="B77" s="28" t="s">
        <v>235</v>
      </c>
      <c r="C77" s="27" t="s">
        <v>234</v>
      </c>
      <c r="D77" s="29" t="s">
        <v>228</v>
      </c>
      <c r="E77" s="17" t="s">
        <v>236</v>
      </c>
      <c r="F77" s="17" t="s">
        <v>130</v>
      </c>
      <c r="G77" s="17" t="s">
        <v>215</v>
      </c>
      <c r="H77" s="17" t="s">
        <v>217</v>
      </c>
      <c r="I77" s="17" t="s">
        <v>16</v>
      </c>
      <c r="J77" s="17" t="s">
        <v>16</v>
      </c>
      <c r="K77" s="17" t="s">
        <v>16</v>
      </c>
      <c r="L77" s="17" t="s">
        <v>16</v>
      </c>
      <c r="M77" s="18" t="str">
        <f t="shared" ca="1" si="4"/>
        <v>Caducado</v>
      </c>
      <c r="N77" s="43">
        <v>44804</v>
      </c>
      <c r="O77" s="17" t="str">
        <f t="shared" si="5"/>
        <v>Validez del certificado de compatibilidad emitido por Kiwa BCS Öko-Garantie GmbH es hasta 31/08/2022</v>
      </c>
    </row>
    <row r="78" spans="1:15" s="8" customFormat="1" ht="30" x14ac:dyDescent="0.25">
      <c r="A78" s="17">
        <f t="shared" si="6"/>
        <v>75</v>
      </c>
      <c r="B78" s="28" t="s">
        <v>93</v>
      </c>
      <c r="C78" s="27" t="s">
        <v>94</v>
      </c>
      <c r="D78" s="29" t="s">
        <v>95</v>
      </c>
      <c r="E78" s="17" t="s">
        <v>96</v>
      </c>
      <c r="F78" s="17" t="s">
        <v>91</v>
      </c>
      <c r="G78" s="17" t="s">
        <v>215</v>
      </c>
      <c r="H78" s="17" t="s">
        <v>217</v>
      </c>
      <c r="I78" s="17" t="s">
        <v>16</v>
      </c>
      <c r="J78" s="17" t="s">
        <v>16</v>
      </c>
      <c r="K78" s="17" t="s">
        <v>16</v>
      </c>
      <c r="L78" s="17" t="s">
        <v>16</v>
      </c>
      <c r="M78" s="18" t="str">
        <f t="shared" ca="1" si="4"/>
        <v>Caducado</v>
      </c>
      <c r="N78" s="43">
        <v>44926</v>
      </c>
      <c r="O78" s="17" t="str">
        <f t="shared" si="5"/>
        <v>Validez del certificado de compatibilidad emitido por Kiwa BCS Öko-Garantie GmbH es hasta 31/12/2022</v>
      </c>
    </row>
    <row r="79" spans="1:15" s="13" customFormat="1" ht="30" x14ac:dyDescent="0.25">
      <c r="A79" s="17">
        <f t="shared" si="6"/>
        <v>76</v>
      </c>
      <c r="B79" s="28" t="s">
        <v>238</v>
      </c>
      <c r="C79" s="27" t="s">
        <v>237</v>
      </c>
      <c r="D79" s="29" t="s">
        <v>239</v>
      </c>
      <c r="E79" s="17" t="s">
        <v>240</v>
      </c>
      <c r="F79" s="17" t="s">
        <v>91</v>
      </c>
      <c r="G79" s="17" t="s">
        <v>102</v>
      </c>
      <c r="H79" s="17" t="s">
        <v>241</v>
      </c>
      <c r="I79" s="17"/>
      <c r="J79" s="17" t="s">
        <v>16</v>
      </c>
      <c r="K79" s="17"/>
      <c r="L79" s="17"/>
      <c r="M79" s="18" t="str">
        <f t="shared" ca="1" si="4"/>
        <v>Vigente</v>
      </c>
      <c r="N79" s="43">
        <v>45078</v>
      </c>
      <c r="O79" s="17" t="str">
        <f t="shared" si="5"/>
        <v>Validez del certificado de compatibilidad emitido por Organic Materials Review Institute OMRI es hasta 01/06/2023</v>
      </c>
    </row>
    <row r="80" spans="1:15" s="8" customFormat="1" ht="30" x14ac:dyDescent="0.25">
      <c r="A80" s="17">
        <f>A79+1</f>
        <v>77</v>
      </c>
      <c r="B80" s="28" t="s">
        <v>242</v>
      </c>
      <c r="C80" s="27" t="s">
        <v>243</v>
      </c>
      <c r="D80" s="29" t="s">
        <v>244</v>
      </c>
      <c r="E80" s="17" t="s">
        <v>254</v>
      </c>
      <c r="F80" s="17" t="s">
        <v>13</v>
      </c>
      <c r="G80" s="17" t="s">
        <v>245</v>
      </c>
      <c r="H80" s="26" t="s">
        <v>391</v>
      </c>
      <c r="I80" s="17" t="s">
        <v>16</v>
      </c>
      <c r="J80" s="17" t="s">
        <v>16</v>
      </c>
      <c r="K80" s="17" t="s">
        <v>16</v>
      </c>
      <c r="L80" s="17"/>
      <c r="M80" s="18" t="str">
        <f t="shared" ca="1" si="4"/>
        <v>Vigente</v>
      </c>
      <c r="N80" s="44">
        <v>45016</v>
      </c>
      <c r="O80" s="17" t="str">
        <f t="shared" si="5"/>
        <v>Validez del certificado de compatibilidad emitido por Ecocert S.A.  es hasta 31/03/2023</v>
      </c>
    </row>
    <row r="81" spans="1:15" s="8" customFormat="1" ht="60" x14ac:dyDescent="0.25">
      <c r="A81" s="17">
        <f t="shared" ref="A81:A111" si="7">A80+1</f>
        <v>78</v>
      </c>
      <c r="B81" s="28" t="s">
        <v>246</v>
      </c>
      <c r="C81" s="27" t="s">
        <v>247</v>
      </c>
      <c r="D81" s="29" t="s">
        <v>248</v>
      </c>
      <c r="E81" s="17" t="s">
        <v>255</v>
      </c>
      <c r="F81" s="17" t="s">
        <v>259</v>
      </c>
      <c r="G81" s="17" t="s">
        <v>330</v>
      </c>
      <c r="H81" s="26" t="s">
        <v>249</v>
      </c>
      <c r="I81" s="17"/>
      <c r="J81" s="17" t="s">
        <v>16</v>
      </c>
      <c r="K81" s="17"/>
      <c r="L81" s="17" t="s">
        <v>16</v>
      </c>
      <c r="M81" s="18" t="str">
        <f t="shared" ca="1" si="4"/>
        <v>Vigente</v>
      </c>
      <c r="N81" s="44">
        <v>45138</v>
      </c>
      <c r="O81" s="17" t="str">
        <f t="shared" si="5"/>
        <v>Validez del certificado de compatibilidad emitido por Certification of Environmental Standards - CERES GmbH es hasta 31/07/2023</v>
      </c>
    </row>
    <row r="82" spans="1:15" s="8" customFormat="1" ht="60" x14ac:dyDescent="0.25">
      <c r="A82" s="17">
        <f t="shared" si="7"/>
        <v>79</v>
      </c>
      <c r="B82" s="28" t="s">
        <v>250</v>
      </c>
      <c r="C82" s="27" t="s">
        <v>251</v>
      </c>
      <c r="D82" s="29" t="s">
        <v>248</v>
      </c>
      <c r="E82" s="17" t="s">
        <v>256</v>
      </c>
      <c r="F82" s="17" t="s">
        <v>259</v>
      </c>
      <c r="G82" s="17" t="s">
        <v>330</v>
      </c>
      <c r="H82" s="26" t="s">
        <v>249</v>
      </c>
      <c r="I82" s="17"/>
      <c r="J82" s="17" t="s">
        <v>16</v>
      </c>
      <c r="K82" s="17"/>
      <c r="L82" s="17" t="s">
        <v>16</v>
      </c>
      <c r="M82" s="18" t="str">
        <f t="shared" ca="1" si="4"/>
        <v>Vigente</v>
      </c>
      <c r="N82" s="44">
        <v>45138</v>
      </c>
      <c r="O82" s="17" t="str">
        <f t="shared" si="5"/>
        <v>Validez del certificado de compatibilidad emitido por Certification of Environmental Standards - CERES GmbH es hasta 31/07/2023</v>
      </c>
    </row>
    <row r="83" spans="1:15" s="8" customFormat="1" ht="60" x14ac:dyDescent="0.25">
      <c r="A83" s="17">
        <f t="shared" si="7"/>
        <v>80</v>
      </c>
      <c r="B83" s="28" t="s">
        <v>252</v>
      </c>
      <c r="C83" s="27" t="s">
        <v>253</v>
      </c>
      <c r="D83" s="29" t="s">
        <v>248</v>
      </c>
      <c r="E83" s="17" t="s">
        <v>257</v>
      </c>
      <c r="F83" s="17" t="s">
        <v>258</v>
      </c>
      <c r="G83" s="17" t="s">
        <v>330</v>
      </c>
      <c r="H83" s="26" t="s">
        <v>249</v>
      </c>
      <c r="I83" s="17"/>
      <c r="J83" s="17" t="s">
        <v>16</v>
      </c>
      <c r="K83" s="17"/>
      <c r="L83" s="17" t="s">
        <v>16</v>
      </c>
      <c r="M83" s="18" t="str">
        <f t="shared" ca="1" si="4"/>
        <v>Vigente</v>
      </c>
      <c r="N83" s="44">
        <v>45138</v>
      </c>
      <c r="O83" s="17" t="str">
        <f t="shared" si="5"/>
        <v>Validez del certificado de compatibilidad emitido por Certification of Environmental Standards - CERES GmbH es hasta 31/07/2023</v>
      </c>
    </row>
    <row r="84" spans="1:15" s="8" customFormat="1" ht="75" x14ac:dyDescent="0.25">
      <c r="A84" s="17">
        <f t="shared" si="7"/>
        <v>81</v>
      </c>
      <c r="B84" s="28" t="s">
        <v>260</v>
      </c>
      <c r="C84" s="27" t="s">
        <v>261</v>
      </c>
      <c r="D84" s="29" t="s">
        <v>248</v>
      </c>
      <c r="E84" s="17" t="s">
        <v>262</v>
      </c>
      <c r="F84" s="17" t="s">
        <v>264</v>
      </c>
      <c r="G84" s="17" t="s">
        <v>330</v>
      </c>
      <c r="H84" s="26" t="s">
        <v>249</v>
      </c>
      <c r="I84" s="17"/>
      <c r="J84" s="17" t="s">
        <v>16</v>
      </c>
      <c r="K84" s="17"/>
      <c r="L84" s="17" t="s">
        <v>16</v>
      </c>
      <c r="M84" s="18" t="str">
        <f t="shared" ca="1" si="4"/>
        <v>Vigente</v>
      </c>
      <c r="N84" s="44">
        <v>45138</v>
      </c>
      <c r="O84" s="17" t="str">
        <f t="shared" si="5"/>
        <v>Validez del certificado de compatibilidad emitido por Certification of Environmental Standards - CERES GmbH es hasta 31/07/2023</v>
      </c>
    </row>
    <row r="85" spans="1:15" s="8" customFormat="1" ht="30" x14ac:dyDescent="0.25">
      <c r="A85" s="17">
        <f t="shared" si="7"/>
        <v>82</v>
      </c>
      <c r="B85" s="28" t="s">
        <v>266</v>
      </c>
      <c r="C85" s="27" t="s">
        <v>265</v>
      </c>
      <c r="D85" s="29" t="s">
        <v>267</v>
      </c>
      <c r="E85" s="17" t="s">
        <v>268</v>
      </c>
      <c r="F85" s="17" t="s">
        <v>269</v>
      </c>
      <c r="G85" s="17" t="s">
        <v>215</v>
      </c>
      <c r="H85" s="17" t="s">
        <v>217</v>
      </c>
      <c r="I85" s="17" t="s">
        <v>16</v>
      </c>
      <c r="J85" s="17"/>
      <c r="K85" s="17" t="s">
        <v>16</v>
      </c>
      <c r="L85" s="17"/>
      <c r="M85" s="18" t="str">
        <f t="shared" ca="1" si="4"/>
        <v>Vigente</v>
      </c>
      <c r="N85" s="44">
        <v>45016</v>
      </c>
      <c r="O85" s="17" t="str">
        <f t="shared" si="5"/>
        <v>Validez del certificado de compatibilidad emitido por Kiwa BCS Öko-Garantie GmbH es hasta 31/03/2023</v>
      </c>
    </row>
    <row r="86" spans="1:15" s="8" customFormat="1" ht="105" x14ac:dyDescent="0.25">
      <c r="A86" s="17">
        <f t="shared" si="7"/>
        <v>83</v>
      </c>
      <c r="B86" s="28" t="s">
        <v>281</v>
      </c>
      <c r="C86" s="27" t="s">
        <v>282</v>
      </c>
      <c r="D86" s="29" t="s">
        <v>141</v>
      </c>
      <c r="E86" s="17" t="s">
        <v>285</v>
      </c>
      <c r="F86" s="17" t="s">
        <v>286</v>
      </c>
      <c r="G86" s="17" t="s">
        <v>287</v>
      </c>
      <c r="H86" s="23" t="s">
        <v>288</v>
      </c>
      <c r="I86" s="17" t="s">
        <v>16</v>
      </c>
      <c r="J86" s="17" t="s">
        <v>16</v>
      </c>
      <c r="K86" s="17" t="s">
        <v>16</v>
      </c>
      <c r="L86" s="17"/>
      <c r="M86" s="18" t="str">
        <f t="shared" ca="1" si="4"/>
        <v>Caducado</v>
      </c>
      <c r="N86" s="44">
        <v>44926</v>
      </c>
      <c r="O86" s="17" t="str">
        <f t="shared" si="5"/>
        <v>Validez del certificado de compatibilidad emitido por Servicio de Certificación CAAE S.L.U es hasta 31/12/2022</v>
      </c>
    </row>
    <row r="87" spans="1:15" s="8" customFormat="1" ht="45" x14ac:dyDescent="0.25">
      <c r="A87" s="17">
        <f t="shared" si="7"/>
        <v>84</v>
      </c>
      <c r="B87" s="28" t="s">
        <v>289</v>
      </c>
      <c r="C87" s="27" t="s">
        <v>290</v>
      </c>
      <c r="D87" s="29" t="s">
        <v>291</v>
      </c>
      <c r="E87" s="17" t="s">
        <v>292</v>
      </c>
      <c r="F87" s="17" t="s">
        <v>171</v>
      </c>
      <c r="G87" s="17" t="s">
        <v>293</v>
      </c>
      <c r="H87" s="23" t="s">
        <v>294</v>
      </c>
      <c r="I87" s="17" t="s">
        <v>16</v>
      </c>
      <c r="J87" s="17" t="s">
        <v>16</v>
      </c>
      <c r="K87" s="17" t="s">
        <v>16</v>
      </c>
      <c r="L87" s="17" t="s">
        <v>16</v>
      </c>
      <c r="M87" s="18" t="str">
        <f t="shared" ca="1" si="4"/>
        <v>Vigente</v>
      </c>
      <c r="N87" s="44">
        <v>45156</v>
      </c>
      <c r="O87" s="17" t="str">
        <f t="shared" si="5"/>
        <v>Validez del certificado de compatibilidad emitido por Control Union Perú S.A.C es hasta 18/08/2023</v>
      </c>
    </row>
    <row r="88" spans="1:15" s="8" customFormat="1" ht="45" x14ac:dyDescent="0.25">
      <c r="A88" s="17">
        <f t="shared" si="7"/>
        <v>85</v>
      </c>
      <c r="B88" s="28" t="s">
        <v>296</v>
      </c>
      <c r="C88" s="27" t="s">
        <v>295</v>
      </c>
      <c r="D88" s="29" t="s">
        <v>244</v>
      </c>
      <c r="E88" s="17" t="s">
        <v>297</v>
      </c>
      <c r="F88" s="17" t="s">
        <v>298</v>
      </c>
      <c r="G88" s="17" t="s">
        <v>245</v>
      </c>
      <c r="H88" s="26" t="s">
        <v>391</v>
      </c>
      <c r="I88" s="17" t="s">
        <v>16</v>
      </c>
      <c r="J88" s="17" t="s">
        <v>16</v>
      </c>
      <c r="K88" s="17" t="s">
        <v>16</v>
      </c>
      <c r="L88" s="17"/>
      <c r="M88" s="18" t="str">
        <f t="shared" ca="1" si="4"/>
        <v>Vigente</v>
      </c>
      <c r="N88" s="44">
        <v>45016</v>
      </c>
      <c r="O88" s="17" t="str">
        <f t="shared" si="5"/>
        <v>Validez del certificado de compatibilidad emitido por Ecocert S.A.  es hasta 31/03/2023</v>
      </c>
    </row>
    <row r="89" spans="1:15" s="8" customFormat="1" ht="60" x14ac:dyDescent="0.25">
      <c r="A89" s="17">
        <f t="shared" si="7"/>
        <v>86</v>
      </c>
      <c r="B89" s="28" t="s">
        <v>299</v>
      </c>
      <c r="C89" s="27" t="s">
        <v>300</v>
      </c>
      <c r="D89" s="29" t="s">
        <v>244</v>
      </c>
      <c r="E89" s="17" t="s">
        <v>301</v>
      </c>
      <c r="F89" s="17" t="s">
        <v>302</v>
      </c>
      <c r="G89" s="17" t="s">
        <v>245</v>
      </c>
      <c r="H89" s="26" t="s">
        <v>391</v>
      </c>
      <c r="I89" s="17" t="s">
        <v>16</v>
      </c>
      <c r="J89" s="17" t="s">
        <v>16</v>
      </c>
      <c r="K89" s="17" t="s">
        <v>16</v>
      </c>
      <c r="L89" s="17"/>
      <c r="M89" s="18" t="str">
        <f t="shared" ca="1" si="4"/>
        <v>Vigente</v>
      </c>
      <c r="N89" s="44">
        <v>45016</v>
      </c>
      <c r="O89" s="17" t="str">
        <f t="shared" si="5"/>
        <v>Validez del certificado de compatibilidad emitido por Ecocert S.A.  es hasta 31/03/2023</v>
      </c>
    </row>
    <row r="90" spans="1:15" s="8" customFormat="1" ht="45" x14ac:dyDescent="0.25">
      <c r="A90" s="17">
        <f t="shared" si="7"/>
        <v>87</v>
      </c>
      <c r="B90" s="28" t="s">
        <v>48</v>
      </c>
      <c r="C90" s="27" t="s">
        <v>303</v>
      </c>
      <c r="D90" s="29" t="s">
        <v>59</v>
      </c>
      <c r="E90" s="17" t="s">
        <v>304</v>
      </c>
      <c r="F90" s="17" t="s">
        <v>298</v>
      </c>
      <c r="G90" s="17" t="s">
        <v>245</v>
      </c>
      <c r="H90" s="26" t="s">
        <v>391</v>
      </c>
      <c r="I90" s="17" t="s">
        <v>16</v>
      </c>
      <c r="J90" s="17" t="s">
        <v>16</v>
      </c>
      <c r="K90" s="17" t="s">
        <v>16</v>
      </c>
      <c r="L90" s="17" t="s">
        <v>16</v>
      </c>
      <c r="M90" s="18" t="str">
        <f t="shared" ca="1" si="4"/>
        <v>Vigente</v>
      </c>
      <c r="N90" s="44">
        <v>45016</v>
      </c>
      <c r="O90" s="17" t="str">
        <f t="shared" si="5"/>
        <v>Validez del certificado de compatibilidad emitido por Ecocert S.A.  es hasta 31/03/2023</v>
      </c>
    </row>
    <row r="91" spans="1:15" s="8" customFormat="1" ht="30" x14ac:dyDescent="0.25">
      <c r="A91" s="17">
        <f t="shared" si="7"/>
        <v>88</v>
      </c>
      <c r="B91" s="28" t="s">
        <v>54</v>
      </c>
      <c r="C91" s="27" t="s">
        <v>305</v>
      </c>
      <c r="D91" s="29" t="s">
        <v>59</v>
      </c>
      <c r="E91" s="17" t="s">
        <v>306</v>
      </c>
      <c r="F91" s="17" t="s">
        <v>269</v>
      </c>
      <c r="G91" s="17" t="s">
        <v>245</v>
      </c>
      <c r="H91" s="26" t="s">
        <v>391</v>
      </c>
      <c r="I91" s="17" t="s">
        <v>16</v>
      </c>
      <c r="J91" s="17" t="s">
        <v>16</v>
      </c>
      <c r="K91" s="17" t="s">
        <v>16</v>
      </c>
      <c r="L91" s="17" t="s">
        <v>16</v>
      </c>
      <c r="M91" s="18" t="str">
        <f t="shared" ca="1" si="4"/>
        <v>Vigente</v>
      </c>
      <c r="N91" s="44">
        <v>45016</v>
      </c>
      <c r="O91" s="17" t="str">
        <f t="shared" si="5"/>
        <v>Validez del certificado de compatibilidad emitido por Ecocert S.A.  es hasta 31/03/2023</v>
      </c>
    </row>
    <row r="92" spans="1:15" s="8" customFormat="1" ht="45" x14ac:dyDescent="0.25">
      <c r="A92" s="17">
        <f t="shared" si="7"/>
        <v>89</v>
      </c>
      <c r="B92" s="28" t="s">
        <v>52</v>
      </c>
      <c r="C92" s="27" t="s">
        <v>307</v>
      </c>
      <c r="D92" s="29" t="s">
        <v>59</v>
      </c>
      <c r="E92" s="17" t="s">
        <v>308</v>
      </c>
      <c r="F92" s="17" t="s">
        <v>309</v>
      </c>
      <c r="G92" s="17" t="s">
        <v>245</v>
      </c>
      <c r="H92" s="26" t="s">
        <v>391</v>
      </c>
      <c r="I92" s="17" t="s">
        <v>16</v>
      </c>
      <c r="J92" s="17" t="s">
        <v>16</v>
      </c>
      <c r="K92" s="17" t="s">
        <v>16</v>
      </c>
      <c r="L92" s="17" t="s">
        <v>16</v>
      </c>
      <c r="M92" s="18" t="str">
        <f t="shared" ca="1" si="4"/>
        <v>Vigente</v>
      </c>
      <c r="N92" s="44">
        <v>45016</v>
      </c>
      <c r="O92" s="17" t="str">
        <f t="shared" si="5"/>
        <v>Validez del certificado de compatibilidad emitido por Ecocert S.A.  es hasta 31/03/2023</v>
      </c>
    </row>
    <row r="93" spans="1:15" s="8" customFormat="1" ht="45" x14ac:dyDescent="0.25">
      <c r="A93" s="17">
        <f t="shared" si="7"/>
        <v>90</v>
      </c>
      <c r="B93" s="28" t="s">
        <v>50</v>
      </c>
      <c r="C93" s="27" t="s">
        <v>310</v>
      </c>
      <c r="D93" s="29" t="s">
        <v>59</v>
      </c>
      <c r="E93" s="17" t="s">
        <v>51</v>
      </c>
      <c r="F93" s="17" t="s">
        <v>311</v>
      </c>
      <c r="G93" s="17" t="s">
        <v>245</v>
      </c>
      <c r="H93" s="26" t="s">
        <v>391</v>
      </c>
      <c r="I93" s="17" t="s">
        <v>16</v>
      </c>
      <c r="J93" s="17" t="s">
        <v>16</v>
      </c>
      <c r="K93" s="17" t="s">
        <v>16</v>
      </c>
      <c r="L93" s="17" t="s">
        <v>16</v>
      </c>
      <c r="M93" s="18" t="str">
        <f t="shared" ca="1" si="4"/>
        <v>Vigente</v>
      </c>
      <c r="N93" s="44">
        <v>45016</v>
      </c>
      <c r="O93" s="17" t="str">
        <f t="shared" si="5"/>
        <v>Validez del certificado de compatibilidad emitido por Ecocert S.A.  es hasta 31/03/2023</v>
      </c>
    </row>
    <row r="94" spans="1:15" s="8" customFormat="1" ht="45" x14ac:dyDescent="0.25">
      <c r="A94" s="17">
        <f t="shared" si="7"/>
        <v>91</v>
      </c>
      <c r="B94" s="28" t="s">
        <v>44</v>
      </c>
      <c r="C94" s="27" t="s">
        <v>312</v>
      </c>
      <c r="D94" s="29" t="s">
        <v>59</v>
      </c>
      <c r="E94" s="17" t="s">
        <v>60</v>
      </c>
      <c r="F94" s="17" t="s">
        <v>298</v>
      </c>
      <c r="G94" s="17" t="s">
        <v>245</v>
      </c>
      <c r="H94" s="26" t="s">
        <v>391</v>
      </c>
      <c r="I94" s="17" t="s">
        <v>16</v>
      </c>
      <c r="J94" s="17" t="s">
        <v>16</v>
      </c>
      <c r="K94" s="17" t="s">
        <v>16</v>
      </c>
      <c r="L94" s="17" t="s">
        <v>16</v>
      </c>
      <c r="M94" s="18" t="str">
        <f t="shared" ca="1" si="4"/>
        <v>Vigente</v>
      </c>
      <c r="N94" s="44">
        <v>45016</v>
      </c>
      <c r="O94" s="17" t="str">
        <f t="shared" si="5"/>
        <v>Validez del certificado de compatibilidad emitido por Ecocert S.A.  es hasta 31/03/2023</v>
      </c>
    </row>
    <row r="95" spans="1:15" s="8" customFormat="1" ht="45" x14ac:dyDescent="0.25">
      <c r="A95" s="17">
        <f t="shared" si="7"/>
        <v>92</v>
      </c>
      <c r="B95" s="28" t="s">
        <v>29</v>
      </c>
      <c r="C95" s="27" t="s">
        <v>313</v>
      </c>
      <c r="D95" s="29" t="s">
        <v>17</v>
      </c>
      <c r="E95" s="17" t="s">
        <v>314</v>
      </c>
      <c r="F95" s="17" t="s">
        <v>311</v>
      </c>
      <c r="G95" s="17" t="s">
        <v>315</v>
      </c>
      <c r="H95" s="17" t="s">
        <v>316</v>
      </c>
      <c r="I95" s="17" t="s">
        <v>16</v>
      </c>
      <c r="J95" s="17"/>
      <c r="K95" s="17" t="s">
        <v>16</v>
      </c>
      <c r="L95" s="17"/>
      <c r="M95" s="18" t="str">
        <f t="shared" ca="1" si="4"/>
        <v>Vigente</v>
      </c>
      <c r="N95" s="44">
        <v>45023</v>
      </c>
      <c r="O95" s="17" t="str">
        <f t="shared" si="5"/>
        <v>Validez del certificado de compatibilidad emitido por Eco - Logica Agencia Internacional de Certificación es hasta 07/04/2023</v>
      </c>
    </row>
    <row r="96" spans="1:15" s="8" customFormat="1" ht="60" x14ac:dyDescent="0.25">
      <c r="A96" s="17">
        <f t="shared" si="7"/>
        <v>93</v>
      </c>
      <c r="B96" s="28" t="s">
        <v>318</v>
      </c>
      <c r="C96" s="27" t="s">
        <v>366</v>
      </c>
      <c r="D96" s="29" t="s">
        <v>17</v>
      </c>
      <c r="E96" s="17" t="s">
        <v>319</v>
      </c>
      <c r="F96" s="17" t="s">
        <v>302</v>
      </c>
      <c r="G96" s="17" t="s">
        <v>215</v>
      </c>
      <c r="H96" s="17"/>
      <c r="I96" s="17" t="s">
        <v>16</v>
      </c>
      <c r="J96" s="17"/>
      <c r="K96" s="17" t="s">
        <v>16</v>
      </c>
      <c r="L96" s="17"/>
      <c r="M96" s="18" t="str">
        <f t="shared" ca="1" si="4"/>
        <v>Vigente</v>
      </c>
      <c r="N96" s="44">
        <v>45169</v>
      </c>
      <c r="O96" s="17" t="str">
        <f t="shared" si="5"/>
        <v>Validez del certificado de compatibilidad emitido por Kiwa BCS Öko-Garantie GmbH es hasta 31/08/2023</v>
      </c>
    </row>
    <row r="97" spans="1:15" s="8" customFormat="1" ht="45" x14ac:dyDescent="0.25">
      <c r="A97" s="17">
        <f t="shared" si="7"/>
        <v>94</v>
      </c>
      <c r="B97" s="28" t="s">
        <v>31</v>
      </c>
      <c r="C97" s="27" t="s">
        <v>320</v>
      </c>
      <c r="D97" s="29" t="s">
        <v>17</v>
      </c>
      <c r="E97" s="17" t="s">
        <v>321</v>
      </c>
      <c r="F97" s="17" t="s">
        <v>298</v>
      </c>
      <c r="G97" s="17" t="s">
        <v>315</v>
      </c>
      <c r="H97" s="17" t="s">
        <v>316</v>
      </c>
      <c r="I97" s="17" t="s">
        <v>16</v>
      </c>
      <c r="J97" s="17"/>
      <c r="K97" s="17" t="s">
        <v>16</v>
      </c>
      <c r="L97" s="17"/>
      <c r="M97" s="18" t="str">
        <f t="shared" ca="1" si="4"/>
        <v>Vigente</v>
      </c>
      <c r="N97" s="44">
        <v>45239</v>
      </c>
      <c r="O97" s="17" t="str">
        <f t="shared" si="5"/>
        <v>Validez del certificado de compatibilidad emitido por Eco - Logica Agencia Internacional de Certificación es hasta 09/11/2023</v>
      </c>
    </row>
    <row r="98" spans="1:15" s="8" customFormat="1" ht="60" x14ac:dyDescent="0.25">
      <c r="A98" s="17">
        <f t="shared" si="7"/>
        <v>95</v>
      </c>
      <c r="B98" s="28" t="s">
        <v>322</v>
      </c>
      <c r="C98" s="27" t="s">
        <v>323</v>
      </c>
      <c r="D98" s="29" t="s">
        <v>17</v>
      </c>
      <c r="E98" s="17" t="s">
        <v>324</v>
      </c>
      <c r="F98" s="17" t="s">
        <v>325</v>
      </c>
      <c r="G98" s="17" t="s">
        <v>315</v>
      </c>
      <c r="H98" s="17" t="s">
        <v>316</v>
      </c>
      <c r="I98" s="17" t="s">
        <v>16</v>
      </c>
      <c r="J98" s="17"/>
      <c r="K98" s="17" t="s">
        <v>16</v>
      </c>
      <c r="L98" s="17"/>
      <c r="M98" s="18" t="str">
        <f t="shared" ca="1" si="4"/>
        <v>Vigente</v>
      </c>
      <c r="N98" s="44">
        <v>45239</v>
      </c>
      <c r="O98" s="17" t="str">
        <f t="shared" si="5"/>
        <v>Validez del certificado de compatibilidad emitido por Eco - Logica Agencia Internacional de Certificación es hasta 09/11/2023</v>
      </c>
    </row>
    <row r="99" spans="1:15" s="8" customFormat="1" ht="60" x14ac:dyDescent="0.25">
      <c r="A99" s="17">
        <f t="shared" si="7"/>
        <v>96</v>
      </c>
      <c r="B99" s="28" t="s">
        <v>326</v>
      </c>
      <c r="C99" s="27" t="s">
        <v>327</v>
      </c>
      <c r="D99" s="29" t="s">
        <v>283</v>
      </c>
      <c r="E99" s="17" t="s">
        <v>328</v>
      </c>
      <c r="F99" s="17" t="s">
        <v>329</v>
      </c>
      <c r="G99" s="17" t="s">
        <v>330</v>
      </c>
      <c r="H99" s="26" t="s">
        <v>249</v>
      </c>
      <c r="I99" s="17"/>
      <c r="J99" s="17" t="s">
        <v>16</v>
      </c>
      <c r="K99" s="17"/>
      <c r="L99" s="17" t="s">
        <v>16</v>
      </c>
      <c r="M99" s="18" t="str">
        <f t="shared" ca="1" si="4"/>
        <v>Caducado</v>
      </c>
      <c r="N99" s="44">
        <v>44957</v>
      </c>
      <c r="O99" s="17" t="str">
        <f t="shared" si="5"/>
        <v>Validez del certificado de compatibilidad emitido por Certification of Environmental Standards - CERES GmbH es hasta 31/01/2023</v>
      </c>
    </row>
    <row r="100" spans="1:15" s="8" customFormat="1" ht="30" x14ac:dyDescent="0.25">
      <c r="A100" s="17">
        <f t="shared" si="7"/>
        <v>97</v>
      </c>
      <c r="B100" s="28" t="s">
        <v>331</v>
      </c>
      <c r="C100" s="27" t="s">
        <v>218</v>
      </c>
      <c r="D100" s="29" t="s">
        <v>95</v>
      </c>
      <c r="E100" s="17" t="s">
        <v>220</v>
      </c>
      <c r="F100" s="17" t="s">
        <v>91</v>
      </c>
      <c r="G100" s="17" t="s">
        <v>215</v>
      </c>
      <c r="H100" s="17" t="s">
        <v>217</v>
      </c>
      <c r="I100" s="17" t="s">
        <v>16</v>
      </c>
      <c r="J100" s="17"/>
      <c r="K100" s="17" t="s">
        <v>16</v>
      </c>
      <c r="L100" s="17" t="s">
        <v>16</v>
      </c>
      <c r="M100" s="18" t="str">
        <f t="shared" ca="1" si="4"/>
        <v>Vigente</v>
      </c>
      <c r="N100" s="44" t="s">
        <v>332</v>
      </c>
      <c r="O100" s="17" t="str">
        <f t="shared" si="5"/>
        <v>Validez del certificado de compatibilidad emitido por Kiwa BCS Öko-Garantie GmbH es hasta 31/12//2023</v>
      </c>
    </row>
    <row r="101" spans="1:15" s="8" customFormat="1" ht="60" x14ac:dyDescent="0.25">
      <c r="A101" s="17">
        <f t="shared" si="7"/>
        <v>98</v>
      </c>
      <c r="B101" s="28" t="s">
        <v>27</v>
      </c>
      <c r="C101" s="27" t="s">
        <v>333</v>
      </c>
      <c r="D101" s="29" t="s">
        <v>17</v>
      </c>
      <c r="E101" s="17" t="s">
        <v>334</v>
      </c>
      <c r="F101" s="17" t="s">
        <v>302</v>
      </c>
      <c r="G101" s="17" t="s">
        <v>315</v>
      </c>
      <c r="H101" s="17" t="s">
        <v>316</v>
      </c>
      <c r="I101" s="17" t="s">
        <v>16</v>
      </c>
      <c r="J101" s="17" t="s">
        <v>16</v>
      </c>
      <c r="K101" s="17" t="s">
        <v>16</v>
      </c>
      <c r="L101" s="17"/>
      <c r="M101" s="18" t="str">
        <f t="shared" ca="1" si="4"/>
        <v>Vigente</v>
      </c>
      <c r="N101" s="44">
        <v>45234</v>
      </c>
      <c r="O101" s="17" t="str">
        <f t="shared" si="5"/>
        <v>Validez del certificado de compatibilidad emitido por Eco - Logica Agencia Internacional de Certificación es hasta 04/11/2023</v>
      </c>
    </row>
    <row r="102" spans="1:15" s="8" customFormat="1" ht="30" x14ac:dyDescent="0.25">
      <c r="A102" s="17">
        <f t="shared" si="7"/>
        <v>99</v>
      </c>
      <c r="B102" s="28" t="s">
        <v>335</v>
      </c>
      <c r="C102" s="27" t="s">
        <v>94</v>
      </c>
      <c r="D102" s="29" t="s">
        <v>95</v>
      </c>
      <c r="E102" s="17" t="s">
        <v>96</v>
      </c>
      <c r="F102" s="17" t="s">
        <v>91</v>
      </c>
      <c r="G102" s="17" t="s">
        <v>215</v>
      </c>
      <c r="H102" s="17" t="s">
        <v>217</v>
      </c>
      <c r="I102" s="17" t="s">
        <v>16</v>
      </c>
      <c r="J102" s="17" t="s">
        <v>16</v>
      </c>
      <c r="K102" s="17" t="s">
        <v>16</v>
      </c>
      <c r="L102" s="17" t="s">
        <v>16</v>
      </c>
      <c r="M102" s="18" t="str">
        <f t="shared" ca="1" si="4"/>
        <v>Vigente</v>
      </c>
      <c r="N102" s="44">
        <v>45291</v>
      </c>
      <c r="O102" s="17" t="str">
        <f t="shared" si="5"/>
        <v>Validez del certificado de compatibilidad emitido por Kiwa BCS Öko-Garantie GmbH es hasta 31/12/2023</v>
      </c>
    </row>
    <row r="103" spans="1:15" s="8" customFormat="1" ht="30" x14ac:dyDescent="0.25">
      <c r="A103" s="17">
        <f t="shared" si="7"/>
        <v>100</v>
      </c>
      <c r="B103" s="28" t="s">
        <v>336</v>
      </c>
      <c r="C103" s="27" t="s">
        <v>337</v>
      </c>
      <c r="D103" s="29" t="s">
        <v>283</v>
      </c>
      <c r="E103" s="17" t="s">
        <v>268</v>
      </c>
      <c r="F103" s="17" t="s">
        <v>338</v>
      </c>
      <c r="G103" s="17" t="s">
        <v>215</v>
      </c>
      <c r="H103" s="17" t="s">
        <v>217</v>
      </c>
      <c r="I103" s="17" t="s">
        <v>16</v>
      </c>
      <c r="J103" s="17"/>
      <c r="K103" s="17" t="s">
        <v>16</v>
      </c>
      <c r="L103" s="17"/>
      <c r="M103" s="18" t="str">
        <f t="shared" ca="1" si="4"/>
        <v>Vigente</v>
      </c>
      <c r="N103" s="44">
        <v>45199</v>
      </c>
      <c r="O103" s="17" t="str">
        <f t="shared" si="5"/>
        <v>Validez del certificado de compatibilidad emitido por Kiwa BCS Öko-Garantie GmbH es hasta 30/09/2023</v>
      </c>
    </row>
    <row r="104" spans="1:15" s="8" customFormat="1" ht="30" x14ac:dyDescent="0.25">
      <c r="A104" s="17">
        <f t="shared" si="7"/>
        <v>101</v>
      </c>
      <c r="B104" s="28" t="s">
        <v>339</v>
      </c>
      <c r="C104" s="27" t="s">
        <v>340</v>
      </c>
      <c r="D104" s="29" t="s">
        <v>283</v>
      </c>
      <c r="E104" s="17" t="s">
        <v>341</v>
      </c>
      <c r="F104" s="17" t="s">
        <v>338</v>
      </c>
      <c r="G104" s="17" t="s">
        <v>215</v>
      </c>
      <c r="H104" s="17" t="s">
        <v>217</v>
      </c>
      <c r="I104" s="17" t="s">
        <v>16</v>
      </c>
      <c r="J104" s="17"/>
      <c r="K104" s="17" t="s">
        <v>16</v>
      </c>
      <c r="L104" s="17"/>
      <c r="M104" s="18" t="str">
        <f t="shared" ca="1" si="4"/>
        <v>Vigente</v>
      </c>
      <c r="N104" s="44">
        <v>45199</v>
      </c>
      <c r="O104" s="17" t="str">
        <f t="shared" si="5"/>
        <v>Validez del certificado de compatibilidad emitido por Kiwa BCS Öko-Garantie GmbH es hasta 30/09/2023</v>
      </c>
    </row>
    <row r="105" spans="1:15" s="8" customFormat="1" ht="30" x14ac:dyDescent="0.25">
      <c r="A105" s="17">
        <f t="shared" si="7"/>
        <v>102</v>
      </c>
      <c r="B105" s="28" t="s">
        <v>342</v>
      </c>
      <c r="C105" s="17" t="s">
        <v>343</v>
      </c>
      <c r="D105" s="29" t="s">
        <v>99</v>
      </c>
      <c r="E105" s="17" t="s">
        <v>106</v>
      </c>
      <c r="F105" s="17" t="s">
        <v>92</v>
      </c>
      <c r="G105" s="17" t="s">
        <v>102</v>
      </c>
      <c r="H105" s="17" t="s">
        <v>103</v>
      </c>
      <c r="I105" s="17"/>
      <c r="J105" s="17" t="s">
        <v>16</v>
      </c>
      <c r="K105" s="17"/>
      <c r="L105" s="17"/>
      <c r="M105" s="18" t="str">
        <f t="shared" ca="1" si="4"/>
        <v>Vigente</v>
      </c>
      <c r="N105" s="44">
        <v>44986</v>
      </c>
      <c r="O105" s="17" t="str">
        <f t="shared" si="5"/>
        <v>Validez del certificado de compatibilidad emitido por Organic Materials Review Institute OMRI es hasta 01/03/2023</v>
      </c>
    </row>
    <row r="106" spans="1:15" s="8" customFormat="1" ht="45" x14ac:dyDescent="0.25">
      <c r="A106" s="17">
        <f t="shared" si="7"/>
        <v>103</v>
      </c>
      <c r="B106" s="28" t="s">
        <v>344</v>
      </c>
      <c r="C106" s="17" t="s">
        <v>98</v>
      </c>
      <c r="D106" s="29" t="s">
        <v>99</v>
      </c>
      <c r="E106" s="17" t="s">
        <v>345</v>
      </c>
      <c r="F106" s="17" t="s">
        <v>346</v>
      </c>
      <c r="G106" s="17" t="s">
        <v>102</v>
      </c>
      <c r="H106" s="17" t="s">
        <v>241</v>
      </c>
      <c r="I106" s="17"/>
      <c r="J106" s="17" t="s">
        <v>16</v>
      </c>
      <c r="K106" s="17"/>
      <c r="L106" s="17"/>
      <c r="M106" s="18" t="str">
        <f t="shared" ca="1" si="4"/>
        <v>Vigente</v>
      </c>
      <c r="N106" s="44">
        <v>44986</v>
      </c>
      <c r="O106" s="17" t="str">
        <f t="shared" si="5"/>
        <v>Validez del certificado de compatibilidad emitido por Organic Materials Review Institute OMRI es hasta 01/03/2023</v>
      </c>
    </row>
    <row r="107" spans="1:15" s="8" customFormat="1" ht="30" x14ac:dyDescent="0.25">
      <c r="A107" s="17">
        <f t="shared" si="7"/>
        <v>104</v>
      </c>
      <c r="B107" s="28" t="s">
        <v>347</v>
      </c>
      <c r="C107" s="17" t="s">
        <v>348</v>
      </c>
      <c r="D107" s="29" t="s">
        <v>349</v>
      </c>
      <c r="E107" s="17" t="s">
        <v>350</v>
      </c>
      <c r="F107" s="17" t="s">
        <v>171</v>
      </c>
      <c r="G107" s="17" t="s">
        <v>245</v>
      </c>
      <c r="H107" s="26" t="s">
        <v>391</v>
      </c>
      <c r="I107" s="17"/>
      <c r="J107" s="17" t="s">
        <v>16</v>
      </c>
      <c r="K107" s="17"/>
      <c r="L107" s="17"/>
      <c r="M107" s="18" t="str">
        <f t="shared" ca="1" si="4"/>
        <v>Vigente</v>
      </c>
      <c r="N107" s="44">
        <v>45016</v>
      </c>
      <c r="O107" s="17" t="str">
        <f t="shared" si="5"/>
        <v>Validez del certificado de compatibilidad emitido por Ecocert S.A.  es hasta 31/03/2023</v>
      </c>
    </row>
    <row r="108" spans="1:15" s="8" customFormat="1" ht="30" x14ac:dyDescent="0.25">
      <c r="A108" s="17">
        <f t="shared" si="7"/>
        <v>105</v>
      </c>
      <c r="B108" s="28" t="s">
        <v>351</v>
      </c>
      <c r="C108" s="17" t="s">
        <v>352</v>
      </c>
      <c r="D108" s="29" t="s">
        <v>353</v>
      </c>
      <c r="E108" s="17" t="s">
        <v>354</v>
      </c>
      <c r="F108" s="17" t="s">
        <v>338</v>
      </c>
      <c r="G108" s="17" t="s">
        <v>215</v>
      </c>
      <c r="H108" s="17" t="s">
        <v>217</v>
      </c>
      <c r="I108" s="17" t="s">
        <v>16</v>
      </c>
      <c r="J108" s="17" t="s">
        <v>16</v>
      </c>
      <c r="K108" s="17" t="s">
        <v>16</v>
      </c>
      <c r="L108" s="17" t="s">
        <v>16</v>
      </c>
      <c r="M108" s="18" t="str">
        <f t="shared" ca="1" si="4"/>
        <v>Vigente</v>
      </c>
      <c r="N108" s="44">
        <v>45046</v>
      </c>
      <c r="O108" s="17" t="str">
        <f t="shared" si="5"/>
        <v>Validez del certificado de compatibilidad emitido por Kiwa BCS Öko-Garantie GmbH es hasta 30/04/2023</v>
      </c>
    </row>
    <row r="109" spans="1:15" s="8" customFormat="1" ht="45" x14ac:dyDescent="0.25">
      <c r="A109" s="17">
        <f t="shared" si="7"/>
        <v>106</v>
      </c>
      <c r="B109" s="28" t="s">
        <v>355</v>
      </c>
      <c r="C109" s="17" t="s">
        <v>356</v>
      </c>
      <c r="D109" s="29" t="s">
        <v>17</v>
      </c>
      <c r="E109" s="17" t="s">
        <v>357</v>
      </c>
      <c r="F109" s="17" t="s">
        <v>298</v>
      </c>
      <c r="G109" s="17" t="s">
        <v>315</v>
      </c>
      <c r="H109" s="17" t="s">
        <v>316</v>
      </c>
      <c r="I109" s="17" t="s">
        <v>16</v>
      </c>
      <c r="J109" s="17"/>
      <c r="K109" s="17" t="s">
        <v>16</v>
      </c>
      <c r="L109" s="17"/>
      <c r="M109" s="18" t="str">
        <f t="shared" ca="1" si="4"/>
        <v>Vigente</v>
      </c>
      <c r="N109" s="44">
        <v>45266</v>
      </c>
      <c r="O109" s="17" t="str">
        <f t="shared" si="5"/>
        <v>Validez del certificado de compatibilidad emitido por Eco - Logica Agencia Internacional de Certificación es hasta 06/12/2023</v>
      </c>
    </row>
    <row r="110" spans="1:15" s="8" customFormat="1" ht="60" x14ac:dyDescent="0.25">
      <c r="A110" s="17">
        <f t="shared" si="7"/>
        <v>107</v>
      </c>
      <c r="B110" s="28" t="s">
        <v>358</v>
      </c>
      <c r="C110" s="17" t="s">
        <v>359</v>
      </c>
      <c r="D110" s="29" t="s">
        <v>17</v>
      </c>
      <c r="E110" s="17" t="s">
        <v>360</v>
      </c>
      <c r="F110" s="17" t="s">
        <v>325</v>
      </c>
      <c r="G110" s="17" t="s">
        <v>315</v>
      </c>
      <c r="H110" s="17" t="s">
        <v>316</v>
      </c>
      <c r="I110" s="17" t="s">
        <v>16</v>
      </c>
      <c r="J110" s="17"/>
      <c r="K110" s="17" t="s">
        <v>16</v>
      </c>
      <c r="L110" s="17"/>
      <c r="M110" s="18" t="str">
        <f t="shared" ca="1" si="4"/>
        <v>Vigente</v>
      </c>
      <c r="N110" s="44">
        <v>45195</v>
      </c>
      <c r="O110" s="17" t="str">
        <f t="shared" si="5"/>
        <v>Validez del certificado de compatibilidad emitido por Eco - Logica Agencia Internacional de Certificación es hasta 26/09/2023</v>
      </c>
    </row>
    <row r="111" spans="1:15" s="8" customFormat="1" ht="60" x14ac:dyDescent="0.25">
      <c r="A111" s="17">
        <f t="shared" si="7"/>
        <v>108</v>
      </c>
      <c r="B111" s="28" t="s">
        <v>361</v>
      </c>
      <c r="C111" s="17" t="s">
        <v>362</v>
      </c>
      <c r="D111" s="29" t="s">
        <v>17</v>
      </c>
      <c r="E111" s="17" t="s">
        <v>363</v>
      </c>
      <c r="F111" s="17" t="s">
        <v>364</v>
      </c>
      <c r="G111" s="17" t="s">
        <v>315</v>
      </c>
      <c r="H111" s="17" t="s">
        <v>316</v>
      </c>
      <c r="I111" s="17" t="s">
        <v>16</v>
      </c>
      <c r="J111" s="17"/>
      <c r="K111" s="17" t="s">
        <v>16</v>
      </c>
      <c r="L111" s="17"/>
      <c r="M111" s="18" t="str">
        <f t="shared" ca="1" si="4"/>
        <v>Vigente</v>
      </c>
      <c r="N111" s="44">
        <v>45275</v>
      </c>
      <c r="O111" s="17" t="str">
        <f t="shared" si="5"/>
        <v>Validez del certificado de compatibilidad emitido por Eco - Logica Agencia Internacional de Certificación es hasta 15/12/2023</v>
      </c>
    </row>
    <row r="112" spans="1:15" s="8" customForma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32" t="str">
        <f>IF(N112="","",IF(N112&gt;=$Q$3,"Vigente","Caducado"))</f>
        <v/>
      </c>
      <c r="N112" s="43"/>
      <c r="O112" s="17" t="str">
        <f t="shared" si="5"/>
        <v/>
      </c>
    </row>
    <row r="113" spans="1:15" s="8" customForma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32" t="str">
        <f t="shared" ref="M113:M176" si="8">IF(N113="","",IF(N113&gt;=$Q$3,"Vigente","Caducado"))</f>
        <v/>
      </c>
      <c r="N113" s="44"/>
      <c r="O113" s="17" t="str">
        <f t="shared" si="5"/>
        <v/>
      </c>
    </row>
    <row r="114" spans="1:15" s="8" customForma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32" t="str">
        <f t="shared" si="8"/>
        <v/>
      </c>
      <c r="N114" s="43"/>
      <c r="O114" s="17" t="str">
        <f t="shared" si="5"/>
        <v/>
      </c>
    </row>
    <row r="115" spans="1:15" s="8" customForma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32" t="str">
        <f t="shared" si="8"/>
        <v/>
      </c>
      <c r="N115" s="43"/>
      <c r="O115" s="17" t="str">
        <f t="shared" si="5"/>
        <v/>
      </c>
    </row>
    <row r="116" spans="1:15" s="8" customForma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33" t="str">
        <f t="shared" si="8"/>
        <v/>
      </c>
      <c r="N116" s="43"/>
      <c r="O116" s="17" t="str">
        <f t="shared" si="5"/>
        <v/>
      </c>
    </row>
    <row r="117" spans="1:15" s="8" customForma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33" t="str">
        <f t="shared" si="8"/>
        <v/>
      </c>
      <c r="N117" s="43"/>
      <c r="O117" s="17" t="str">
        <f t="shared" si="5"/>
        <v/>
      </c>
    </row>
    <row r="118" spans="1:15" s="8" customForma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33" t="str">
        <f t="shared" si="8"/>
        <v/>
      </c>
      <c r="N118" s="43"/>
      <c r="O118" s="17" t="str">
        <f t="shared" si="5"/>
        <v/>
      </c>
    </row>
    <row r="119" spans="1:15" s="8" customForma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33" t="str">
        <f t="shared" si="8"/>
        <v/>
      </c>
      <c r="N119" s="43"/>
      <c r="O119" s="17" t="str">
        <f t="shared" si="5"/>
        <v/>
      </c>
    </row>
    <row r="120" spans="1:15" s="8" customForma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33" t="str">
        <f t="shared" si="8"/>
        <v/>
      </c>
      <c r="N120" s="43"/>
      <c r="O120" s="17" t="str">
        <f t="shared" si="5"/>
        <v/>
      </c>
    </row>
    <row r="121" spans="1:15" s="8" customForma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33" t="str">
        <f t="shared" si="8"/>
        <v/>
      </c>
      <c r="N121" s="43"/>
      <c r="O121" s="17" t="str">
        <f t="shared" si="5"/>
        <v/>
      </c>
    </row>
    <row r="122" spans="1:15" s="8" customForma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33" t="str">
        <f t="shared" si="8"/>
        <v/>
      </c>
      <c r="N122" s="43"/>
      <c r="O122" s="17" t="str">
        <f t="shared" si="5"/>
        <v/>
      </c>
    </row>
    <row r="123" spans="1:15" s="8" customForma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33" t="str">
        <f t="shared" si="8"/>
        <v/>
      </c>
      <c r="N123" s="43"/>
      <c r="O123" s="17" t="str">
        <f t="shared" si="5"/>
        <v/>
      </c>
    </row>
    <row r="124" spans="1:15" s="8" customForma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33" t="str">
        <f t="shared" si="8"/>
        <v/>
      </c>
      <c r="N124" s="43"/>
      <c r="O124" s="17" t="str">
        <f t="shared" si="5"/>
        <v/>
      </c>
    </row>
    <row r="125" spans="1:15" s="8" customForma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33" t="str">
        <f t="shared" si="8"/>
        <v/>
      </c>
      <c r="N125" s="43"/>
      <c r="O125" s="17" t="str">
        <f t="shared" si="5"/>
        <v/>
      </c>
    </row>
    <row r="126" spans="1:15" s="8" customForma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33" t="str">
        <f t="shared" si="8"/>
        <v/>
      </c>
      <c r="N126" s="43"/>
      <c r="O126" s="17" t="str">
        <f t="shared" si="5"/>
        <v/>
      </c>
    </row>
    <row r="127" spans="1:15" s="8" customForma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33" t="str">
        <f t="shared" si="8"/>
        <v/>
      </c>
      <c r="N127" s="43"/>
      <c r="O127" s="17" t="str">
        <f t="shared" si="5"/>
        <v/>
      </c>
    </row>
    <row r="128" spans="1:15" s="8" customForma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33" t="str">
        <f t="shared" si="8"/>
        <v/>
      </c>
      <c r="N128" s="43"/>
      <c r="O128" s="17" t="str">
        <f t="shared" si="5"/>
        <v/>
      </c>
    </row>
    <row r="129" spans="1:15" s="8" customForma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33" t="str">
        <f t="shared" si="8"/>
        <v/>
      </c>
      <c r="N129" s="43"/>
      <c r="O129" s="17" t="str">
        <f t="shared" si="5"/>
        <v/>
      </c>
    </row>
    <row r="130" spans="1:15" s="8" customForma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33" t="str">
        <f t="shared" si="8"/>
        <v/>
      </c>
      <c r="N130" s="43"/>
      <c r="O130" s="17" t="str">
        <f t="shared" si="5"/>
        <v/>
      </c>
    </row>
    <row r="131" spans="1:15" s="8" customForma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33" t="str">
        <f t="shared" si="8"/>
        <v/>
      </c>
      <c r="N131" s="43"/>
      <c r="O131" s="17" t="str">
        <f t="shared" si="5"/>
        <v/>
      </c>
    </row>
    <row r="132" spans="1:15" s="8" customForma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33" t="str">
        <f t="shared" si="8"/>
        <v/>
      </c>
      <c r="N132" s="43"/>
      <c r="O132" s="17" t="str">
        <f t="shared" si="5"/>
        <v/>
      </c>
    </row>
    <row r="133" spans="1:15" s="8" customForma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33" t="str">
        <f t="shared" si="8"/>
        <v/>
      </c>
      <c r="N133" s="43"/>
      <c r="O133" s="17" t="str">
        <f t="shared" ref="O133:O196" si="9">IF(N133="","",CONCATENATE("Validez del certificado de compatibilidad emitido por ",G133," es hasta ",TEXT(N133,"dd/mm/yyyy")))</f>
        <v/>
      </c>
    </row>
    <row r="134" spans="1:15" s="8" customForma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33" t="str">
        <f t="shared" si="8"/>
        <v/>
      </c>
      <c r="N134" s="43"/>
      <c r="O134" s="17" t="str">
        <f t="shared" si="9"/>
        <v/>
      </c>
    </row>
    <row r="135" spans="1:15" s="8" customForma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33" t="str">
        <f t="shared" si="8"/>
        <v/>
      </c>
      <c r="N135" s="43"/>
      <c r="O135" s="17" t="str">
        <f t="shared" si="9"/>
        <v/>
      </c>
    </row>
    <row r="136" spans="1:15" s="8" customForma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33" t="str">
        <f t="shared" si="8"/>
        <v/>
      </c>
      <c r="N136" s="43"/>
      <c r="O136" s="17" t="str">
        <f t="shared" si="9"/>
        <v/>
      </c>
    </row>
    <row r="137" spans="1:15" s="8" customForma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33" t="str">
        <f t="shared" si="8"/>
        <v/>
      </c>
      <c r="N137" s="43"/>
      <c r="O137" s="17" t="str">
        <f t="shared" si="9"/>
        <v/>
      </c>
    </row>
    <row r="138" spans="1:15" s="8" customForma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33" t="str">
        <f t="shared" si="8"/>
        <v/>
      </c>
      <c r="N138" s="43"/>
      <c r="O138" s="17" t="str">
        <f t="shared" si="9"/>
        <v/>
      </c>
    </row>
    <row r="139" spans="1:15" s="8" customForma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33" t="str">
        <f t="shared" si="8"/>
        <v/>
      </c>
      <c r="N139" s="43"/>
      <c r="O139" s="17" t="str">
        <f t="shared" si="9"/>
        <v/>
      </c>
    </row>
    <row r="140" spans="1:15" s="8" customForma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33" t="str">
        <f t="shared" si="8"/>
        <v/>
      </c>
      <c r="N140" s="43"/>
      <c r="O140" s="17" t="str">
        <f t="shared" si="9"/>
        <v/>
      </c>
    </row>
    <row r="141" spans="1:15" s="8" customForma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33" t="str">
        <f t="shared" si="8"/>
        <v/>
      </c>
      <c r="N141" s="43"/>
      <c r="O141" s="17" t="str">
        <f t="shared" si="9"/>
        <v/>
      </c>
    </row>
    <row r="142" spans="1:15" s="8" customForma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33" t="str">
        <f t="shared" si="8"/>
        <v/>
      </c>
      <c r="N142" s="43"/>
      <c r="O142" s="17" t="str">
        <f t="shared" si="9"/>
        <v/>
      </c>
    </row>
    <row r="143" spans="1:15" s="8" customForma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33" t="str">
        <f t="shared" si="8"/>
        <v/>
      </c>
      <c r="N143" s="43"/>
      <c r="O143" s="17" t="str">
        <f t="shared" si="9"/>
        <v/>
      </c>
    </row>
    <row r="144" spans="1:15" s="8" customForma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33" t="str">
        <f t="shared" si="8"/>
        <v/>
      </c>
      <c r="N144" s="43"/>
      <c r="O144" s="17" t="str">
        <f t="shared" si="9"/>
        <v/>
      </c>
    </row>
    <row r="145" spans="1:15" s="8" customForma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33" t="str">
        <f t="shared" si="8"/>
        <v/>
      </c>
      <c r="N145" s="43"/>
      <c r="O145" s="17" t="str">
        <f t="shared" si="9"/>
        <v/>
      </c>
    </row>
    <row r="146" spans="1:15" s="8" customForma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33" t="str">
        <f t="shared" si="8"/>
        <v/>
      </c>
      <c r="N146" s="43"/>
      <c r="O146" s="17" t="str">
        <f t="shared" si="9"/>
        <v/>
      </c>
    </row>
    <row r="147" spans="1:15" s="8" customForma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33" t="str">
        <f t="shared" si="8"/>
        <v/>
      </c>
      <c r="N147" s="43"/>
      <c r="O147" s="17" t="str">
        <f t="shared" si="9"/>
        <v/>
      </c>
    </row>
    <row r="148" spans="1:15" s="8" customForma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33" t="str">
        <f t="shared" si="8"/>
        <v/>
      </c>
      <c r="N148" s="43"/>
      <c r="O148" s="17" t="str">
        <f t="shared" si="9"/>
        <v/>
      </c>
    </row>
    <row r="149" spans="1:15" s="8" customForma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33" t="str">
        <f t="shared" si="8"/>
        <v/>
      </c>
      <c r="N149" s="43"/>
      <c r="O149" s="17" t="str">
        <f t="shared" si="9"/>
        <v/>
      </c>
    </row>
    <row r="150" spans="1:15" s="8" customForma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33" t="str">
        <f t="shared" si="8"/>
        <v/>
      </c>
      <c r="N150" s="43"/>
      <c r="O150" s="17" t="str">
        <f t="shared" si="9"/>
        <v/>
      </c>
    </row>
    <row r="151" spans="1:15" s="8" customForma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33" t="str">
        <f t="shared" si="8"/>
        <v/>
      </c>
      <c r="N151" s="43"/>
      <c r="O151" s="17" t="str">
        <f t="shared" si="9"/>
        <v/>
      </c>
    </row>
    <row r="152" spans="1:15" s="8" customForma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33" t="str">
        <f t="shared" si="8"/>
        <v/>
      </c>
      <c r="N152" s="43"/>
      <c r="O152" s="17" t="str">
        <f t="shared" si="9"/>
        <v/>
      </c>
    </row>
    <row r="153" spans="1:15" s="8" customForma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33" t="str">
        <f t="shared" si="8"/>
        <v/>
      </c>
      <c r="N153" s="43"/>
      <c r="O153" s="17" t="str">
        <f t="shared" si="9"/>
        <v/>
      </c>
    </row>
    <row r="154" spans="1:15" s="8" customForma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33" t="str">
        <f t="shared" si="8"/>
        <v/>
      </c>
      <c r="N154" s="43"/>
      <c r="O154" s="17" t="str">
        <f t="shared" si="9"/>
        <v/>
      </c>
    </row>
    <row r="155" spans="1:15" s="8" customForma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33" t="str">
        <f t="shared" si="8"/>
        <v/>
      </c>
      <c r="N155" s="43"/>
      <c r="O155" s="17" t="str">
        <f t="shared" si="9"/>
        <v/>
      </c>
    </row>
    <row r="156" spans="1:15" s="8" customForma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33" t="str">
        <f t="shared" si="8"/>
        <v/>
      </c>
      <c r="N156" s="43"/>
      <c r="O156" s="17" t="str">
        <f t="shared" si="9"/>
        <v/>
      </c>
    </row>
    <row r="157" spans="1:15" s="8" customForma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33" t="str">
        <f t="shared" si="8"/>
        <v/>
      </c>
      <c r="N157" s="43"/>
      <c r="O157" s="17" t="str">
        <f t="shared" si="9"/>
        <v/>
      </c>
    </row>
    <row r="158" spans="1:15" s="8" customForma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33" t="str">
        <f t="shared" si="8"/>
        <v/>
      </c>
      <c r="N158" s="43"/>
      <c r="O158" s="17" t="str">
        <f t="shared" si="9"/>
        <v/>
      </c>
    </row>
    <row r="159" spans="1:15" s="8" customForma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33" t="str">
        <f t="shared" si="8"/>
        <v/>
      </c>
      <c r="N159" s="43"/>
      <c r="O159" s="17" t="str">
        <f t="shared" si="9"/>
        <v/>
      </c>
    </row>
    <row r="160" spans="1:15" s="8" customForma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33" t="str">
        <f t="shared" si="8"/>
        <v/>
      </c>
      <c r="N160" s="43"/>
      <c r="O160" s="17" t="str">
        <f t="shared" si="9"/>
        <v/>
      </c>
    </row>
    <row r="161" spans="1:15" s="8" customForma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33" t="str">
        <f t="shared" si="8"/>
        <v/>
      </c>
      <c r="N161" s="43"/>
      <c r="O161" s="17" t="str">
        <f t="shared" si="9"/>
        <v/>
      </c>
    </row>
    <row r="162" spans="1:15" s="8" customForma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33" t="str">
        <f t="shared" si="8"/>
        <v/>
      </c>
      <c r="N162" s="43"/>
      <c r="O162" s="17" t="str">
        <f t="shared" si="9"/>
        <v/>
      </c>
    </row>
    <row r="163" spans="1:15" s="8" customForma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33" t="str">
        <f t="shared" si="8"/>
        <v/>
      </c>
      <c r="N163" s="43"/>
      <c r="O163" s="17" t="str">
        <f t="shared" si="9"/>
        <v/>
      </c>
    </row>
    <row r="164" spans="1:15" s="8" customForma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33" t="str">
        <f t="shared" si="8"/>
        <v/>
      </c>
      <c r="N164" s="43"/>
      <c r="O164" s="17" t="str">
        <f t="shared" si="9"/>
        <v/>
      </c>
    </row>
    <row r="165" spans="1:15" s="8" customForma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33" t="str">
        <f t="shared" si="8"/>
        <v/>
      </c>
      <c r="N165" s="43"/>
      <c r="O165" s="17" t="str">
        <f t="shared" si="9"/>
        <v/>
      </c>
    </row>
    <row r="166" spans="1:15" s="8" customForma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33" t="str">
        <f t="shared" si="8"/>
        <v/>
      </c>
      <c r="N166" s="43"/>
      <c r="O166" s="17" t="str">
        <f t="shared" si="9"/>
        <v/>
      </c>
    </row>
    <row r="167" spans="1:15" s="8" customForma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33" t="str">
        <f t="shared" si="8"/>
        <v/>
      </c>
      <c r="N167" s="43"/>
      <c r="O167" s="17" t="str">
        <f t="shared" si="9"/>
        <v/>
      </c>
    </row>
    <row r="168" spans="1:15" s="8" customForma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33" t="str">
        <f t="shared" si="8"/>
        <v/>
      </c>
      <c r="N168" s="43"/>
      <c r="O168" s="17" t="str">
        <f t="shared" si="9"/>
        <v/>
      </c>
    </row>
    <row r="169" spans="1:15" s="8" customForma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33" t="str">
        <f t="shared" si="8"/>
        <v/>
      </c>
      <c r="N169" s="43"/>
      <c r="O169" s="17" t="str">
        <f t="shared" si="9"/>
        <v/>
      </c>
    </row>
    <row r="170" spans="1:15" s="8" customForma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33" t="str">
        <f t="shared" si="8"/>
        <v/>
      </c>
      <c r="N170" s="43"/>
      <c r="O170" s="17" t="str">
        <f t="shared" si="9"/>
        <v/>
      </c>
    </row>
    <row r="171" spans="1:15" s="8" customForma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33" t="str">
        <f t="shared" si="8"/>
        <v/>
      </c>
      <c r="N171" s="43"/>
      <c r="O171" s="17" t="str">
        <f t="shared" si="9"/>
        <v/>
      </c>
    </row>
    <row r="172" spans="1:15" s="8" customForma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33" t="str">
        <f t="shared" si="8"/>
        <v/>
      </c>
      <c r="N172" s="43"/>
      <c r="O172" s="17" t="str">
        <f t="shared" si="9"/>
        <v/>
      </c>
    </row>
    <row r="173" spans="1:15" s="8" customForma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33" t="str">
        <f t="shared" si="8"/>
        <v/>
      </c>
      <c r="N173" s="43"/>
      <c r="O173" s="17" t="str">
        <f t="shared" si="9"/>
        <v/>
      </c>
    </row>
    <row r="174" spans="1:15" s="8" customForma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33" t="str">
        <f t="shared" si="8"/>
        <v/>
      </c>
      <c r="N174" s="43"/>
      <c r="O174" s="17" t="str">
        <f t="shared" si="9"/>
        <v/>
      </c>
    </row>
    <row r="175" spans="1:15" s="8" customForma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33" t="str">
        <f t="shared" si="8"/>
        <v/>
      </c>
      <c r="N175" s="43"/>
      <c r="O175" s="17" t="str">
        <f t="shared" si="9"/>
        <v/>
      </c>
    </row>
    <row r="176" spans="1:15" s="8" customForma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33" t="str">
        <f t="shared" si="8"/>
        <v/>
      </c>
      <c r="N176" s="43"/>
      <c r="O176" s="17" t="str">
        <f t="shared" si="9"/>
        <v/>
      </c>
    </row>
    <row r="177" spans="1:15" s="8" customForma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33" t="str">
        <f t="shared" ref="M177:M240" si="10">IF(N177="","",IF(N177&gt;=$Q$3,"Vigente","Caducado"))</f>
        <v/>
      </c>
      <c r="N177" s="43"/>
      <c r="O177" s="17" t="str">
        <f t="shared" si="9"/>
        <v/>
      </c>
    </row>
    <row r="178" spans="1:15" s="8" customForma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33" t="str">
        <f t="shared" si="10"/>
        <v/>
      </c>
      <c r="N178" s="43"/>
      <c r="O178" s="17" t="str">
        <f t="shared" si="9"/>
        <v/>
      </c>
    </row>
    <row r="179" spans="1:15" s="8" customForma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33" t="str">
        <f t="shared" si="10"/>
        <v/>
      </c>
      <c r="N179" s="43"/>
      <c r="O179" s="17" t="str">
        <f t="shared" si="9"/>
        <v/>
      </c>
    </row>
    <row r="180" spans="1:15" s="8" customForma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33" t="str">
        <f t="shared" si="10"/>
        <v/>
      </c>
      <c r="N180" s="43"/>
      <c r="O180" s="17" t="str">
        <f t="shared" si="9"/>
        <v/>
      </c>
    </row>
    <row r="181" spans="1:15" s="8" customForma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33" t="str">
        <f t="shared" si="10"/>
        <v/>
      </c>
      <c r="N181" s="43"/>
      <c r="O181" s="17" t="str">
        <f t="shared" si="9"/>
        <v/>
      </c>
    </row>
    <row r="182" spans="1:15" s="8" customForma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33" t="str">
        <f t="shared" si="10"/>
        <v/>
      </c>
      <c r="N182" s="43"/>
      <c r="O182" s="17" t="str">
        <f t="shared" si="9"/>
        <v/>
      </c>
    </row>
    <row r="183" spans="1:15" s="8" customForma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33" t="str">
        <f t="shared" si="10"/>
        <v/>
      </c>
      <c r="N183" s="43"/>
      <c r="O183" s="17" t="str">
        <f t="shared" si="9"/>
        <v/>
      </c>
    </row>
    <row r="184" spans="1:15" s="8" customForma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33" t="str">
        <f t="shared" si="10"/>
        <v/>
      </c>
      <c r="N184" s="43"/>
      <c r="O184" s="17" t="str">
        <f t="shared" si="9"/>
        <v/>
      </c>
    </row>
    <row r="185" spans="1:15" s="8" customForma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33" t="str">
        <f t="shared" si="10"/>
        <v/>
      </c>
      <c r="N185" s="43"/>
      <c r="O185" s="17" t="str">
        <f t="shared" si="9"/>
        <v/>
      </c>
    </row>
    <row r="186" spans="1:15" s="8" customForma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33" t="str">
        <f t="shared" si="10"/>
        <v/>
      </c>
      <c r="N186" s="43"/>
      <c r="O186" s="17" t="str">
        <f t="shared" si="9"/>
        <v/>
      </c>
    </row>
    <row r="187" spans="1:15" s="8" customForma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33" t="str">
        <f t="shared" si="10"/>
        <v/>
      </c>
      <c r="N187" s="43"/>
      <c r="O187" s="17" t="str">
        <f t="shared" si="9"/>
        <v/>
      </c>
    </row>
    <row r="188" spans="1:15" s="8" customForma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33" t="str">
        <f t="shared" si="10"/>
        <v/>
      </c>
      <c r="N188" s="43"/>
      <c r="O188" s="17" t="str">
        <f t="shared" si="9"/>
        <v/>
      </c>
    </row>
    <row r="189" spans="1:15" s="8" customForma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33" t="str">
        <f t="shared" si="10"/>
        <v/>
      </c>
      <c r="N189" s="43"/>
      <c r="O189" s="17" t="str">
        <f t="shared" si="9"/>
        <v/>
      </c>
    </row>
    <row r="190" spans="1:15" s="8" customForma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33" t="str">
        <f t="shared" si="10"/>
        <v/>
      </c>
      <c r="N190" s="43"/>
      <c r="O190" s="17" t="str">
        <f t="shared" si="9"/>
        <v/>
      </c>
    </row>
    <row r="191" spans="1:15" s="8" customForma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33" t="str">
        <f t="shared" si="10"/>
        <v/>
      </c>
      <c r="N191" s="43"/>
      <c r="O191" s="17" t="str">
        <f t="shared" si="9"/>
        <v/>
      </c>
    </row>
    <row r="192" spans="1:15" s="8" customForma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33" t="str">
        <f t="shared" si="10"/>
        <v/>
      </c>
      <c r="N192" s="43"/>
      <c r="O192" s="17" t="str">
        <f t="shared" si="9"/>
        <v/>
      </c>
    </row>
    <row r="193" spans="1:15" s="8" customForma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33" t="str">
        <f t="shared" si="10"/>
        <v/>
      </c>
      <c r="N193" s="43"/>
      <c r="O193" s="17" t="str">
        <f t="shared" si="9"/>
        <v/>
      </c>
    </row>
    <row r="194" spans="1:15" s="8" customForma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33" t="str">
        <f t="shared" si="10"/>
        <v/>
      </c>
      <c r="N194" s="43"/>
      <c r="O194" s="17" t="str">
        <f t="shared" si="9"/>
        <v/>
      </c>
    </row>
    <row r="195" spans="1:15" s="8" customForma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33" t="str">
        <f t="shared" si="10"/>
        <v/>
      </c>
      <c r="N195" s="43"/>
      <c r="O195" s="17" t="str">
        <f t="shared" si="9"/>
        <v/>
      </c>
    </row>
    <row r="196" spans="1:15" ht="15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33" t="str">
        <f t="shared" si="10"/>
        <v/>
      </c>
      <c r="N196" s="43"/>
      <c r="O196" s="17" t="str">
        <f t="shared" si="9"/>
        <v/>
      </c>
    </row>
    <row r="197" spans="1:15" ht="15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33" t="str">
        <f t="shared" si="10"/>
        <v/>
      </c>
      <c r="N197" s="43"/>
      <c r="O197" s="17" t="str">
        <f t="shared" ref="O197:O260" si="11">IF(N197="","",CONCATENATE("Validez del certificado de compatibilidad emitido por ",G197," es hasta ",TEXT(N197,"dd/mm/yyyy")))</f>
        <v/>
      </c>
    </row>
    <row r="198" spans="1:15" ht="15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33" t="str">
        <f t="shared" si="10"/>
        <v/>
      </c>
      <c r="N198" s="43"/>
      <c r="O198" s="17" t="str">
        <f t="shared" si="11"/>
        <v/>
      </c>
    </row>
    <row r="199" spans="1:15" ht="15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33" t="str">
        <f t="shared" si="10"/>
        <v/>
      </c>
      <c r="N199" s="43"/>
      <c r="O199" s="17" t="str">
        <f t="shared" si="11"/>
        <v/>
      </c>
    </row>
    <row r="200" spans="1:15" ht="15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33" t="str">
        <f t="shared" si="10"/>
        <v/>
      </c>
      <c r="N200" s="43"/>
      <c r="O200" s="17" t="str">
        <f t="shared" si="11"/>
        <v/>
      </c>
    </row>
    <row r="201" spans="1:15" ht="15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33" t="str">
        <f t="shared" si="10"/>
        <v/>
      </c>
      <c r="N201" s="43"/>
      <c r="O201" s="17" t="str">
        <f t="shared" si="11"/>
        <v/>
      </c>
    </row>
    <row r="202" spans="1:15" ht="15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33" t="str">
        <f t="shared" si="10"/>
        <v/>
      </c>
      <c r="N202" s="43"/>
      <c r="O202" s="17" t="str">
        <f t="shared" si="11"/>
        <v/>
      </c>
    </row>
    <row r="203" spans="1:15" ht="15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33" t="str">
        <f t="shared" si="10"/>
        <v/>
      </c>
      <c r="N203" s="43"/>
      <c r="O203" s="17" t="str">
        <f t="shared" si="11"/>
        <v/>
      </c>
    </row>
    <row r="204" spans="1:15" ht="15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33" t="str">
        <f t="shared" si="10"/>
        <v/>
      </c>
      <c r="N204" s="43"/>
      <c r="O204" s="17" t="str">
        <f t="shared" si="11"/>
        <v/>
      </c>
    </row>
    <row r="205" spans="1:15" ht="15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33" t="str">
        <f t="shared" si="10"/>
        <v/>
      </c>
      <c r="N205" s="43"/>
      <c r="O205" s="17" t="str">
        <f t="shared" si="11"/>
        <v/>
      </c>
    </row>
    <row r="206" spans="1:15" ht="15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33" t="str">
        <f t="shared" si="10"/>
        <v/>
      </c>
      <c r="N206" s="43"/>
      <c r="O206" s="17" t="str">
        <f t="shared" si="11"/>
        <v/>
      </c>
    </row>
    <row r="207" spans="1:15" ht="15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33" t="str">
        <f t="shared" si="10"/>
        <v/>
      </c>
      <c r="N207" s="43"/>
      <c r="O207" s="17" t="str">
        <f t="shared" si="11"/>
        <v/>
      </c>
    </row>
    <row r="208" spans="1:15" ht="15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33" t="str">
        <f t="shared" si="10"/>
        <v/>
      </c>
      <c r="N208" s="43"/>
      <c r="O208" s="17" t="str">
        <f t="shared" si="11"/>
        <v/>
      </c>
    </row>
    <row r="209" spans="1:15" ht="15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33" t="str">
        <f t="shared" si="10"/>
        <v/>
      </c>
      <c r="N209" s="43"/>
      <c r="O209" s="17" t="str">
        <f t="shared" si="11"/>
        <v/>
      </c>
    </row>
    <row r="210" spans="1:15" ht="15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33" t="str">
        <f t="shared" si="10"/>
        <v/>
      </c>
      <c r="N210" s="43"/>
      <c r="O210" s="17" t="str">
        <f t="shared" si="11"/>
        <v/>
      </c>
    </row>
    <row r="211" spans="1:15" ht="15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33" t="str">
        <f t="shared" si="10"/>
        <v/>
      </c>
      <c r="N211" s="43"/>
      <c r="O211" s="17" t="str">
        <f t="shared" si="11"/>
        <v/>
      </c>
    </row>
    <row r="212" spans="1:15" ht="15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33" t="str">
        <f t="shared" si="10"/>
        <v/>
      </c>
      <c r="N212" s="43"/>
      <c r="O212" s="17" t="str">
        <f t="shared" si="11"/>
        <v/>
      </c>
    </row>
    <row r="213" spans="1:15" ht="15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33" t="str">
        <f t="shared" si="10"/>
        <v/>
      </c>
      <c r="N213" s="43"/>
      <c r="O213" s="17" t="str">
        <f t="shared" si="11"/>
        <v/>
      </c>
    </row>
    <row r="214" spans="1:15" ht="15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33" t="str">
        <f t="shared" si="10"/>
        <v/>
      </c>
      <c r="N214" s="43"/>
      <c r="O214" s="17" t="str">
        <f t="shared" si="11"/>
        <v/>
      </c>
    </row>
    <row r="215" spans="1:15" ht="15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33" t="str">
        <f t="shared" si="10"/>
        <v/>
      </c>
      <c r="N215" s="43"/>
      <c r="O215" s="17" t="str">
        <f t="shared" si="11"/>
        <v/>
      </c>
    </row>
    <row r="216" spans="1:15" ht="15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33" t="str">
        <f t="shared" si="10"/>
        <v/>
      </c>
      <c r="N216" s="43"/>
      <c r="O216" s="17" t="str">
        <f t="shared" si="11"/>
        <v/>
      </c>
    </row>
    <row r="217" spans="1:15" ht="15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33" t="str">
        <f t="shared" si="10"/>
        <v/>
      </c>
      <c r="N217" s="43"/>
      <c r="O217" s="17" t="str">
        <f t="shared" si="11"/>
        <v/>
      </c>
    </row>
    <row r="218" spans="1:15" ht="15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33" t="str">
        <f t="shared" si="10"/>
        <v/>
      </c>
      <c r="N218" s="43"/>
      <c r="O218" s="17" t="str">
        <f t="shared" si="11"/>
        <v/>
      </c>
    </row>
    <row r="219" spans="1:15" ht="15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33" t="str">
        <f t="shared" si="10"/>
        <v/>
      </c>
      <c r="N219" s="43"/>
      <c r="O219" s="17" t="str">
        <f t="shared" si="11"/>
        <v/>
      </c>
    </row>
    <row r="220" spans="1:15" ht="15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33" t="str">
        <f t="shared" si="10"/>
        <v/>
      </c>
      <c r="N220" s="43"/>
      <c r="O220" s="17" t="str">
        <f t="shared" si="11"/>
        <v/>
      </c>
    </row>
    <row r="221" spans="1:15" ht="15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33" t="str">
        <f t="shared" si="10"/>
        <v/>
      </c>
      <c r="N221" s="43"/>
      <c r="O221" s="17" t="str">
        <f t="shared" si="11"/>
        <v/>
      </c>
    </row>
    <row r="222" spans="1:15" ht="15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33" t="str">
        <f t="shared" si="10"/>
        <v/>
      </c>
      <c r="N222" s="43"/>
      <c r="O222" s="17" t="str">
        <f t="shared" si="11"/>
        <v/>
      </c>
    </row>
    <row r="223" spans="1:15" ht="15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33" t="str">
        <f t="shared" si="10"/>
        <v/>
      </c>
      <c r="N223" s="43"/>
      <c r="O223" s="17" t="str">
        <f t="shared" si="11"/>
        <v/>
      </c>
    </row>
    <row r="224" spans="1:15" ht="15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33" t="str">
        <f t="shared" si="10"/>
        <v/>
      </c>
      <c r="N224" s="43"/>
      <c r="O224" s="17" t="str">
        <f t="shared" si="11"/>
        <v/>
      </c>
    </row>
    <row r="225" spans="1:15" ht="15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33" t="str">
        <f t="shared" si="10"/>
        <v/>
      </c>
      <c r="N225" s="43"/>
      <c r="O225" s="17" t="str">
        <f t="shared" si="11"/>
        <v/>
      </c>
    </row>
    <row r="226" spans="1:15" ht="15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33" t="str">
        <f t="shared" si="10"/>
        <v/>
      </c>
      <c r="N226" s="43"/>
      <c r="O226" s="17" t="str">
        <f t="shared" si="11"/>
        <v/>
      </c>
    </row>
    <row r="227" spans="1:15" ht="15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33" t="str">
        <f t="shared" si="10"/>
        <v/>
      </c>
      <c r="N227" s="43"/>
      <c r="O227" s="17" t="str">
        <f t="shared" si="11"/>
        <v/>
      </c>
    </row>
    <row r="228" spans="1:15" ht="15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33" t="str">
        <f t="shared" si="10"/>
        <v/>
      </c>
      <c r="N228" s="43"/>
      <c r="O228" s="17" t="str">
        <f t="shared" si="11"/>
        <v/>
      </c>
    </row>
    <row r="229" spans="1:15" ht="15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33" t="str">
        <f t="shared" si="10"/>
        <v/>
      </c>
      <c r="N229" s="43"/>
      <c r="O229" s="17" t="str">
        <f t="shared" si="11"/>
        <v/>
      </c>
    </row>
    <row r="230" spans="1:15" ht="15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33" t="str">
        <f t="shared" si="10"/>
        <v/>
      </c>
      <c r="N230" s="43"/>
      <c r="O230" s="17" t="str">
        <f t="shared" si="11"/>
        <v/>
      </c>
    </row>
    <row r="231" spans="1:15" ht="15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33" t="str">
        <f t="shared" si="10"/>
        <v/>
      </c>
      <c r="N231" s="43"/>
      <c r="O231" s="17" t="str">
        <f t="shared" si="11"/>
        <v/>
      </c>
    </row>
    <row r="232" spans="1:15" ht="15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33" t="str">
        <f t="shared" si="10"/>
        <v/>
      </c>
      <c r="N232" s="43"/>
      <c r="O232" s="17" t="str">
        <f t="shared" si="11"/>
        <v/>
      </c>
    </row>
    <row r="233" spans="1:15" ht="15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33" t="str">
        <f t="shared" si="10"/>
        <v/>
      </c>
      <c r="N233" s="43"/>
      <c r="O233" s="17" t="str">
        <f t="shared" si="11"/>
        <v/>
      </c>
    </row>
    <row r="234" spans="1:15" ht="15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33" t="str">
        <f t="shared" si="10"/>
        <v/>
      </c>
      <c r="N234" s="43"/>
      <c r="O234" s="17" t="str">
        <f t="shared" si="11"/>
        <v/>
      </c>
    </row>
    <row r="235" spans="1:15" ht="15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33" t="str">
        <f t="shared" si="10"/>
        <v/>
      </c>
      <c r="N235" s="43"/>
      <c r="O235" s="17" t="str">
        <f t="shared" si="11"/>
        <v/>
      </c>
    </row>
    <row r="236" spans="1:15" ht="15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33" t="str">
        <f t="shared" si="10"/>
        <v/>
      </c>
      <c r="N236" s="43"/>
      <c r="O236" s="17" t="str">
        <f t="shared" si="11"/>
        <v/>
      </c>
    </row>
    <row r="237" spans="1:15" ht="15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33" t="str">
        <f t="shared" si="10"/>
        <v/>
      </c>
      <c r="N237" s="43"/>
      <c r="O237" s="17" t="str">
        <f t="shared" si="11"/>
        <v/>
      </c>
    </row>
    <row r="238" spans="1:15" ht="15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33" t="str">
        <f t="shared" si="10"/>
        <v/>
      </c>
      <c r="N238" s="43"/>
      <c r="O238" s="17" t="str">
        <f t="shared" si="11"/>
        <v/>
      </c>
    </row>
    <row r="239" spans="1:15" ht="15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33" t="str">
        <f t="shared" si="10"/>
        <v/>
      </c>
      <c r="N239" s="43"/>
      <c r="O239" s="17" t="str">
        <f t="shared" si="11"/>
        <v/>
      </c>
    </row>
    <row r="240" spans="1:15" ht="15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33" t="str">
        <f t="shared" si="10"/>
        <v/>
      </c>
      <c r="N240" s="43"/>
      <c r="O240" s="17" t="str">
        <f t="shared" si="11"/>
        <v/>
      </c>
    </row>
    <row r="241" spans="1:15" ht="15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33" t="str">
        <f t="shared" ref="M241:M304" si="12">IF(N241="","",IF(N241&gt;=$Q$3,"Vigente","Caducado"))</f>
        <v/>
      </c>
      <c r="N241" s="43"/>
      <c r="O241" s="17" t="str">
        <f t="shared" si="11"/>
        <v/>
      </c>
    </row>
    <row r="242" spans="1:15" ht="15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33" t="str">
        <f t="shared" si="12"/>
        <v/>
      </c>
      <c r="N242" s="43"/>
      <c r="O242" s="17" t="str">
        <f t="shared" si="11"/>
        <v/>
      </c>
    </row>
    <row r="243" spans="1:15" ht="15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33" t="str">
        <f t="shared" si="12"/>
        <v/>
      </c>
      <c r="N243" s="43"/>
      <c r="O243" s="17" t="str">
        <f t="shared" si="11"/>
        <v/>
      </c>
    </row>
    <row r="244" spans="1:15" ht="15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33" t="str">
        <f t="shared" si="12"/>
        <v/>
      </c>
      <c r="N244" s="43"/>
      <c r="O244" s="17" t="str">
        <f t="shared" si="11"/>
        <v/>
      </c>
    </row>
    <row r="245" spans="1:15" ht="15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33" t="str">
        <f t="shared" si="12"/>
        <v/>
      </c>
      <c r="N245" s="43"/>
      <c r="O245" s="17" t="str">
        <f t="shared" si="11"/>
        <v/>
      </c>
    </row>
    <row r="246" spans="1:15" ht="15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33" t="str">
        <f t="shared" si="12"/>
        <v/>
      </c>
      <c r="N246" s="43"/>
      <c r="O246" s="17" t="str">
        <f t="shared" si="11"/>
        <v/>
      </c>
    </row>
    <row r="247" spans="1:15" ht="15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33" t="str">
        <f t="shared" si="12"/>
        <v/>
      </c>
      <c r="N247" s="43"/>
      <c r="O247" s="17" t="str">
        <f t="shared" si="11"/>
        <v/>
      </c>
    </row>
    <row r="248" spans="1:15" ht="15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33" t="str">
        <f t="shared" si="12"/>
        <v/>
      </c>
      <c r="N248" s="43"/>
      <c r="O248" s="17" t="str">
        <f t="shared" si="11"/>
        <v/>
      </c>
    </row>
    <row r="249" spans="1:15" ht="15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33" t="str">
        <f t="shared" si="12"/>
        <v/>
      </c>
      <c r="N249" s="43"/>
      <c r="O249" s="17" t="str">
        <f t="shared" si="11"/>
        <v/>
      </c>
    </row>
    <row r="250" spans="1:15" ht="15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33" t="str">
        <f t="shared" si="12"/>
        <v/>
      </c>
      <c r="N250" s="43"/>
      <c r="O250" s="17" t="str">
        <f t="shared" si="11"/>
        <v/>
      </c>
    </row>
    <row r="251" spans="1:15" ht="15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33" t="str">
        <f t="shared" si="12"/>
        <v/>
      </c>
      <c r="N251" s="43"/>
      <c r="O251" s="17" t="str">
        <f t="shared" si="11"/>
        <v/>
      </c>
    </row>
    <row r="252" spans="1:15" ht="15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33" t="str">
        <f t="shared" si="12"/>
        <v/>
      </c>
      <c r="N252" s="43"/>
      <c r="O252" s="17" t="str">
        <f t="shared" si="11"/>
        <v/>
      </c>
    </row>
    <row r="253" spans="1:15" ht="15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33" t="str">
        <f t="shared" si="12"/>
        <v/>
      </c>
      <c r="N253" s="43"/>
      <c r="O253" s="17" t="str">
        <f t="shared" si="11"/>
        <v/>
      </c>
    </row>
    <row r="254" spans="1:15" ht="15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33" t="str">
        <f t="shared" si="12"/>
        <v/>
      </c>
      <c r="N254" s="43"/>
      <c r="O254" s="17" t="str">
        <f t="shared" si="11"/>
        <v/>
      </c>
    </row>
    <row r="255" spans="1:15" ht="15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33" t="str">
        <f t="shared" si="12"/>
        <v/>
      </c>
      <c r="N255" s="43"/>
      <c r="O255" s="17" t="str">
        <f t="shared" si="11"/>
        <v/>
      </c>
    </row>
    <row r="256" spans="1:15" ht="15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33" t="str">
        <f t="shared" si="12"/>
        <v/>
      </c>
      <c r="N256" s="43"/>
      <c r="O256" s="17" t="str">
        <f t="shared" si="11"/>
        <v/>
      </c>
    </row>
    <row r="257" spans="1:15" ht="15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33" t="str">
        <f t="shared" si="12"/>
        <v/>
      </c>
      <c r="N257" s="43"/>
      <c r="O257" s="17" t="str">
        <f t="shared" si="11"/>
        <v/>
      </c>
    </row>
    <row r="258" spans="1:15" ht="15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33" t="str">
        <f t="shared" si="12"/>
        <v/>
      </c>
      <c r="N258" s="43"/>
      <c r="O258" s="17" t="str">
        <f t="shared" si="11"/>
        <v/>
      </c>
    </row>
    <row r="259" spans="1:15" ht="15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33" t="str">
        <f t="shared" si="12"/>
        <v/>
      </c>
      <c r="N259" s="43"/>
      <c r="O259" s="17" t="str">
        <f t="shared" si="11"/>
        <v/>
      </c>
    </row>
    <row r="260" spans="1:15" ht="15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33" t="str">
        <f t="shared" si="12"/>
        <v/>
      </c>
      <c r="N260" s="43"/>
      <c r="O260" s="17" t="str">
        <f t="shared" si="11"/>
        <v/>
      </c>
    </row>
    <row r="261" spans="1:15" ht="15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33" t="str">
        <f t="shared" si="12"/>
        <v/>
      </c>
      <c r="N261" s="43"/>
      <c r="O261" s="17" t="str">
        <f t="shared" ref="O261:O324" si="13">IF(N261="","",CONCATENATE("Validez del certificado de compatibilidad emitido por ",G261," es hasta ",TEXT(N261,"dd/mm/yyyy")))</f>
        <v/>
      </c>
    </row>
    <row r="262" spans="1:15" ht="15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33" t="str">
        <f t="shared" si="12"/>
        <v/>
      </c>
      <c r="N262" s="43"/>
      <c r="O262" s="17" t="str">
        <f t="shared" si="13"/>
        <v/>
      </c>
    </row>
    <row r="263" spans="1:15" ht="15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33" t="str">
        <f t="shared" si="12"/>
        <v/>
      </c>
      <c r="N263" s="43"/>
      <c r="O263" s="17" t="str">
        <f t="shared" si="13"/>
        <v/>
      </c>
    </row>
    <row r="264" spans="1:15" ht="15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33" t="str">
        <f t="shared" si="12"/>
        <v/>
      </c>
      <c r="N264" s="43"/>
      <c r="O264" s="17" t="str">
        <f t="shared" si="13"/>
        <v/>
      </c>
    </row>
    <row r="265" spans="1:15" ht="15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33" t="str">
        <f t="shared" si="12"/>
        <v/>
      </c>
      <c r="N265" s="43"/>
      <c r="O265" s="17" t="str">
        <f t="shared" si="13"/>
        <v/>
      </c>
    </row>
    <row r="266" spans="1:15" ht="15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33" t="str">
        <f t="shared" si="12"/>
        <v/>
      </c>
      <c r="N266" s="43"/>
      <c r="O266" s="17" t="str">
        <f t="shared" si="13"/>
        <v/>
      </c>
    </row>
    <row r="267" spans="1:15" ht="15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33" t="str">
        <f t="shared" si="12"/>
        <v/>
      </c>
      <c r="N267" s="43"/>
      <c r="O267" s="17" t="str">
        <f t="shared" si="13"/>
        <v/>
      </c>
    </row>
    <row r="268" spans="1:15" ht="15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33" t="str">
        <f t="shared" si="12"/>
        <v/>
      </c>
      <c r="N268" s="43"/>
      <c r="O268" s="17" t="str">
        <f t="shared" si="13"/>
        <v/>
      </c>
    </row>
    <row r="269" spans="1:15" ht="15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33" t="str">
        <f t="shared" si="12"/>
        <v/>
      </c>
      <c r="N269" s="43"/>
      <c r="O269" s="17" t="str">
        <f t="shared" si="13"/>
        <v/>
      </c>
    </row>
    <row r="270" spans="1:15" ht="15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33" t="str">
        <f t="shared" si="12"/>
        <v/>
      </c>
      <c r="N270" s="43"/>
      <c r="O270" s="17" t="str">
        <f t="shared" si="13"/>
        <v/>
      </c>
    </row>
    <row r="271" spans="1:15" ht="15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33" t="str">
        <f t="shared" si="12"/>
        <v/>
      </c>
      <c r="N271" s="43"/>
      <c r="O271" s="17" t="str">
        <f t="shared" si="13"/>
        <v/>
      </c>
    </row>
    <row r="272" spans="1:15" ht="15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33" t="str">
        <f t="shared" si="12"/>
        <v/>
      </c>
      <c r="N272" s="43"/>
      <c r="O272" s="17" t="str">
        <f t="shared" si="13"/>
        <v/>
      </c>
    </row>
    <row r="273" spans="1:15" ht="15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33" t="str">
        <f t="shared" si="12"/>
        <v/>
      </c>
      <c r="N273" s="43"/>
      <c r="O273" s="17" t="str">
        <f t="shared" si="13"/>
        <v/>
      </c>
    </row>
    <row r="274" spans="1:15" ht="15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33" t="str">
        <f t="shared" si="12"/>
        <v/>
      </c>
      <c r="N274" s="43"/>
      <c r="O274" s="17" t="str">
        <f t="shared" si="13"/>
        <v/>
      </c>
    </row>
    <row r="275" spans="1:15" ht="15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33" t="str">
        <f t="shared" si="12"/>
        <v/>
      </c>
      <c r="N275" s="43"/>
      <c r="O275" s="17" t="str">
        <f t="shared" si="13"/>
        <v/>
      </c>
    </row>
    <row r="276" spans="1:15" ht="15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33" t="str">
        <f t="shared" si="12"/>
        <v/>
      </c>
      <c r="N276" s="43"/>
      <c r="O276" s="17" t="str">
        <f t="shared" si="13"/>
        <v/>
      </c>
    </row>
    <row r="277" spans="1:15" ht="15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33" t="str">
        <f t="shared" si="12"/>
        <v/>
      </c>
      <c r="N277" s="43"/>
      <c r="O277" s="17" t="str">
        <f t="shared" si="13"/>
        <v/>
      </c>
    </row>
    <row r="278" spans="1:15" ht="15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33" t="str">
        <f t="shared" si="12"/>
        <v/>
      </c>
      <c r="N278" s="43"/>
      <c r="O278" s="17" t="str">
        <f t="shared" si="13"/>
        <v/>
      </c>
    </row>
    <row r="279" spans="1:15" ht="15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33" t="str">
        <f t="shared" si="12"/>
        <v/>
      </c>
      <c r="N279" s="43"/>
      <c r="O279" s="17" t="str">
        <f t="shared" si="13"/>
        <v/>
      </c>
    </row>
    <row r="280" spans="1:15" ht="15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33" t="str">
        <f t="shared" si="12"/>
        <v/>
      </c>
      <c r="N280" s="43"/>
      <c r="O280" s="17" t="str">
        <f t="shared" si="13"/>
        <v/>
      </c>
    </row>
    <row r="281" spans="1:15" ht="15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33" t="str">
        <f t="shared" si="12"/>
        <v/>
      </c>
      <c r="N281" s="43"/>
      <c r="O281" s="17" t="str">
        <f t="shared" si="13"/>
        <v/>
      </c>
    </row>
    <row r="282" spans="1:15" ht="15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33" t="str">
        <f t="shared" si="12"/>
        <v/>
      </c>
      <c r="N282" s="43"/>
      <c r="O282" s="17" t="str">
        <f t="shared" si="13"/>
        <v/>
      </c>
    </row>
    <row r="283" spans="1:15" ht="15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33" t="str">
        <f t="shared" si="12"/>
        <v/>
      </c>
      <c r="N283" s="43"/>
      <c r="O283" s="17" t="str">
        <f t="shared" si="13"/>
        <v/>
      </c>
    </row>
    <row r="284" spans="1:15" ht="15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33" t="str">
        <f t="shared" si="12"/>
        <v/>
      </c>
      <c r="N284" s="43"/>
      <c r="O284" s="17" t="str">
        <f t="shared" si="13"/>
        <v/>
      </c>
    </row>
    <row r="285" spans="1:15" ht="15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33" t="str">
        <f t="shared" si="12"/>
        <v/>
      </c>
      <c r="N285" s="43"/>
      <c r="O285" s="17" t="str">
        <f t="shared" si="13"/>
        <v/>
      </c>
    </row>
    <row r="286" spans="1:15" ht="15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33" t="str">
        <f t="shared" si="12"/>
        <v/>
      </c>
      <c r="N286" s="43"/>
      <c r="O286" s="17" t="str">
        <f t="shared" si="13"/>
        <v/>
      </c>
    </row>
    <row r="287" spans="1:15" ht="15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33" t="str">
        <f t="shared" si="12"/>
        <v/>
      </c>
      <c r="N287" s="43"/>
      <c r="O287" s="17" t="str">
        <f t="shared" si="13"/>
        <v/>
      </c>
    </row>
    <row r="288" spans="1:15" ht="15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33" t="str">
        <f t="shared" si="12"/>
        <v/>
      </c>
      <c r="N288" s="43"/>
      <c r="O288" s="17" t="str">
        <f t="shared" si="13"/>
        <v/>
      </c>
    </row>
    <row r="289" spans="1:15" ht="15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33" t="str">
        <f t="shared" si="12"/>
        <v/>
      </c>
      <c r="N289" s="43"/>
      <c r="O289" s="17" t="str">
        <f t="shared" si="13"/>
        <v/>
      </c>
    </row>
    <row r="290" spans="1:15" ht="15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33" t="str">
        <f t="shared" si="12"/>
        <v/>
      </c>
      <c r="N290" s="43"/>
      <c r="O290" s="17" t="str">
        <f t="shared" si="13"/>
        <v/>
      </c>
    </row>
    <row r="291" spans="1:15" ht="15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33" t="str">
        <f t="shared" si="12"/>
        <v/>
      </c>
      <c r="N291" s="43"/>
      <c r="O291" s="17" t="str">
        <f t="shared" si="13"/>
        <v/>
      </c>
    </row>
    <row r="292" spans="1:15" ht="15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33" t="str">
        <f t="shared" si="12"/>
        <v/>
      </c>
      <c r="N292" s="43"/>
      <c r="O292" s="17" t="str">
        <f t="shared" si="13"/>
        <v/>
      </c>
    </row>
    <row r="293" spans="1:15" ht="15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33" t="str">
        <f t="shared" si="12"/>
        <v/>
      </c>
      <c r="N293" s="43"/>
      <c r="O293" s="17" t="str">
        <f t="shared" si="13"/>
        <v/>
      </c>
    </row>
    <row r="294" spans="1:15" ht="15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33" t="str">
        <f t="shared" si="12"/>
        <v/>
      </c>
      <c r="N294" s="43"/>
      <c r="O294" s="17" t="str">
        <f t="shared" si="13"/>
        <v/>
      </c>
    </row>
    <row r="295" spans="1:15" ht="15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33" t="str">
        <f t="shared" si="12"/>
        <v/>
      </c>
      <c r="N295" s="43"/>
      <c r="O295" s="17" t="str">
        <f t="shared" si="13"/>
        <v/>
      </c>
    </row>
    <row r="296" spans="1:15" ht="15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33" t="str">
        <f t="shared" si="12"/>
        <v/>
      </c>
      <c r="N296" s="43"/>
      <c r="O296" s="17" t="str">
        <f t="shared" si="13"/>
        <v/>
      </c>
    </row>
    <row r="297" spans="1:15" ht="15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33" t="str">
        <f t="shared" si="12"/>
        <v/>
      </c>
      <c r="N297" s="43"/>
      <c r="O297" s="17" t="str">
        <f t="shared" si="13"/>
        <v/>
      </c>
    </row>
    <row r="298" spans="1:15" ht="15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33" t="str">
        <f t="shared" si="12"/>
        <v/>
      </c>
      <c r="N298" s="43"/>
      <c r="O298" s="17" t="str">
        <f t="shared" si="13"/>
        <v/>
      </c>
    </row>
    <row r="299" spans="1:15" ht="15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33" t="str">
        <f t="shared" si="12"/>
        <v/>
      </c>
      <c r="N299" s="43"/>
      <c r="O299" s="17" t="str">
        <f t="shared" si="13"/>
        <v/>
      </c>
    </row>
    <row r="300" spans="1:15" ht="15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33" t="str">
        <f t="shared" si="12"/>
        <v/>
      </c>
      <c r="N300" s="43"/>
      <c r="O300" s="17" t="str">
        <f t="shared" si="13"/>
        <v/>
      </c>
    </row>
    <row r="301" spans="1:15" ht="15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33" t="str">
        <f t="shared" si="12"/>
        <v/>
      </c>
      <c r="N301" s="43"/>
      <c r="O301" s="17" t="str">
        <f t="shared" si="13"/>
        <v/>
      </c>
    </row>
    <row r="302" spans="1:15" ht="15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33" t="str">
        <f t="shared" si="12"/>
        <v/>
      </c>
      <c r="N302" s="43"/>
      <c r="O302" s="17" t="str">
        <f t="shared" si="13"/>
        <v/>
      </c>
    </row>
    <row r="303" spans="1:15" ht="15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33" t="str">
        <f t="shared" si="12"/>
        <v/>
      </c>
      <c r="N303" s="43"/>
      <c r="O303" s="17" t="str">
        <f t="shared" si="13"/>
        <v/>
      </c>
    </row>
    <row r="304" spans="1:15" ht="15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33" t="str">
        <f t="shared" si="12"/>
        <v/>
      </c>
      <c r="N304" s="43"/>
      <c r="O304" s="17" t="str">
        <f t="shared" si="13"/>
        <v/>
      </c>
    </row>
    <row r="305" spans="1:15" ht="15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33" t="str">
        <f t="shared" ref="M305:M344" si="14">IF(N305="","",IF(N305&gt;=$Q$3,"Vigente","Caducado"))</f>
        <v/>
      </c>
      <c r="N305" s="43"/>
      <c r="O305" s="17" t="str">
        <f t="shared" si="13"/>
        <v/>
      </c>
    </row>
    <row r="306" spans="1:15" ht="15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33" t="str">
        <f t="shared" si="14"/>
        <v/>
      </c>
      <c r="N306" s="43"/>
      <c r="O306" s="17" t="str">
        <f t="shared" si="13"/>
        <v/>
      </c>
    </row>
    <row r="307" spans="1:15" ht="15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33" t="str">
        <f t="shared" si="14"/>
        <v/>
      </c>
      <c r="N307" s="43"/>
      <c r="O307" s="17" t="str">
        <f t="shared" si="13"/>
        <v/>
      </c>
    </row>
    <row r="308" spans="1:15" ht="15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33" t="str">
        <f t="shared" si="14"/>
        <v/>
      </c>
      <c r="N308" s="43"/>
      <c r="O308" s="17" t="str">
        <f t="shared" si="13"/>
        <v/>
      </c>
    </row>
    <row r="309" spans="1:15" ht="15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33" t="str">
        <f t="shared" si="14"/>
        <v/>
      </c>
      <c r="N309" s="43"/>
      <c r="O309" s="17" t="str">
        <f t="shared" si="13"/>
        <v/>
      </c>
    </row>
    <row r="310" spans="1:15" ht="15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33" t="str">
        <f t="shared" si="14"/>
        <v/>
      </c>
      <c r="N310" s="43"/>
      <c r="O310" s="17" t="str">
        <f t="shared" si="13"/>
        <v/>
      </c>
    </row>
    <row r="311" spans="1:15" ht="15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33" t="str">
        <f t="shared" si="14"/>
        <v/>
      </c>
      <c r="N311" s="43"/>
      <c r="O311" s="17" t="str">
        <f t="shared" si="13"/>
        <v/>
      </c>
    </row>
    <row r="312" spans="1:15" ht="15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33" t="str">
        <f t="shared" si="14"/>
        <v/>
      </c>
      <c r="N312" s="43"/>
      <c r="O312" s="17" t="str">
        <f t="shared" si="13"/>
        <v/>
      </c>
    </row>
    <row r="313" spans="1:15" ht="15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33" t="str">
        <f t="shared" si="14"/>
        <v/>
      </c>
      <c r="N313" s="43"/>
      <c r="O313" s="17" t="str">
        <f t="shared" si="13"/>
        <v/>
      </c>
    </row>
    <row r="314" spans="1:15" ht="15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33" t="str">
        <f t="shared" si="14"/>
        <v/>
      </c>
      <c r="N314" s="43"/>
      <c r="O314" s="17" t="str">
        <f t="shared" si="13"/>
        <v/>
      </c>
    </row>
    <row r="315" spans="1:15" ht="15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33" t="str">
        <f t="shared" si="14"/>
        <v/>
      </c>
      <c r="N315" s="43"/>
      <c r="O315" s="17" t="str">
        <f t="shared" si="13"/>
        <v/>
      </c>
    </row>
    <row r="316" spans="1:15" ht="15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33" t="str">
        <f t="shared" si="14"/>
        <v/>
      </c>
      <c r="N316" s="43"/>
      <c r="O316" s="17" t="str">
        <f t="shared" si="13"/>
        <v/>
      </c>
    </row>
    <row r="317" spans="1:15" ht="15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33" t="str">
        <f t="shared" si="14"/>
        <v/>
      </c>
      <c r="N317" s="43"/>
      <c r="O317" s="17" t="str">
        <f t="shared" si="13"/>
        <v/>
      </c>
    </row>
    <row r="318" spans="1:15" ht="15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33" t="str">
        <f t="shared" si="14"/>
        <v/>
      </c>
      <c r="N318" s="43"/>
      <c r="O318" s="17" t="str">
        <f t="shared" si="13"/>
        <v/>
      </c>
    </row>
    <row r="319" spans="1:15" ht="15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33" t="str">
        <f t="shared" si="14"/>
        <v/>
      </c>
      <c r="N319" s="43"/>
      <c r="O319" s="17" t="str">
        <f t="shared" si="13"/>
        <v/>
      </c>
    </row>
    <row r="320" spans="1:15" ht="15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33" t="str">
        <f t="shared" si="14"/>
        <v/>
      </c>
      <c r="N320" s="43"/>
      <c r="O320" s="17" t="str">
        <f t="shared" si="13"/>
        <v/>
      </c>
    </row>
    <row r="321" spans="1:15" ht="15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33" t="str">
        <f t="shared" si="14"/>
        <v/>
      </c>
      <c r="N321" s="43"/>
      <c r="O321" s="17" t="str">
        <f t="shared" si="13"/>
        <v/>
      </c>
    </row>
    <row r="322" spans="1:15" ht="15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33" t="str">
        <f t="shared" si="14"/>
        <v/>
      </c>
      <c r="N322" s="43"/>
      <c r="O322" s="17" t="str">
        <f t="shared" si="13"/>
        <v/>
      </c>
    </row>
    <row r="323" spans="1:15" ht="15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33" t="str">
        <f t="shared" si="14"/>
        <v/>
      </c>
      <c r="N323" s="43"/>
      <c r="O323" s="17" t="str">
        <f t="shared" si="13"/>
        <v/>
      </c>
    </row>
    <row r="324" spans="1:15" ht="15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33" t="str">
        <f t="shared" si="14"/>
        <v/>
      </c>
      <c r="N324" s="43"/>
      <c r="O324" s="17" t="str">
        <f t="shared" si="13"/>
        <v/>
      </c>
    </row>
    <row r="325" spans="1:15" ht="15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33" t="str">
        <f t="shared" si="14"/>
        <v/>
      </c>
      <c r="N325" s="43"/>
      <c r="O325" s="17" t="str">
        <f t="shared" ref="O325:O344" si="15">IF(N325="","",CONCATENATE("Validez del certificado de compatibilidad emitido por ",G325," es hasta ",TEXT(N325,"dd/mm/yyyy")))</f>
        <v/>
      </c>
    </row>
    <row r="326" spans="1:15" ht="15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33" t="str">
        <f t="shared" si="14"/>
        <v/>
      </c>
      <c r="N326" s="43"/>
      <c r="O326" s="17" t="str">
        <f t="shared" si="15"/>
        <v/>
      </c>
    </row>
    <row r="327" spans="1:15" ht="15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33" t="str">
        <f t="shared" si="14"/>
        <v/>
      </c>
      <c r="N327" s="43"/>
      <c r="O327" s="17" t="str">
        <f t="shared" si="15"/>
        <v/>
      </c>
    </row>
    <row r="328" spans="1:15" ht="15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33" t="str">
        <f t="shared" si="14"/>
        <v/>
      </c>
      <c r="N328" s="43"/>
      <c r="O328" s="17" t="str">
        <f t="shared" si="15"/>
        <v/>
      </c>
    </row>
    <row r="329" spans="1:15" ht="15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33" t="str">
        <f t="shared" si="14"/>
        <v/>
      </c>
      <c r="N329" s="43"/>
      <c r="O329" s="17" t="str">
        <f t="shared" si="15"/>
        <v/>
      </c>
    </row>
    <row r="330" spans="1:15" ht="15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33" t="str">
        <f t="shared" si="14"/>
        <v/>
      </c>
      <c r="N330" s="43"/>
      <c r="O330" s="17" t="str">
        <f t="shared" si="15"/>
        <v/>
      </c>
    </row>
    <row r="331" spans="1:15" ht="15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33" t="str">
        <f t="shared" si="14"/>
        <v/>
      </c>
      <c r="N331" s="43"/>
      <c r="O331" s="17" t="str">
        <f t="shared" si="15"/>
        <v/>
      </c>
    </row>
    <row r="332" spans="1:15" ht="15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33" t="str">
        <f t="shared" si="14"/>
        <v/>
      </c>
      <c r="N332" s="43"/>
      <c r="O332" s="17" t="str">
        <f t="shared" si="15"/>
        <v/>
      </c>
    </row>
    <row r="333" spans="1:15" ht="15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33" t="str">
        <f t="shared" si="14"/>
        <v/>
      </c>
      <c r="N333" s="43"/>
      <c r="O333" s="17" t="str">
        <f t="shared" si="15"/>
        <v/>
      </c>
    </row>
    <row r="334" spans="1:15" ht="15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33" t="str">
        <f t="shared" si="14"/>
        <v/>
      </c>
      <c r="N334" s="43"/>
      <c r="O334" s="17" t="str">
        <f t="shared" si="15"/>
        <v/>
      </c>
    </row>
    <row r="335" spans="1:15" ht="15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33" t="str">
        <f t="shared" si="14"/>
        <v/>
      </c>
      <c r="N335" s="43"/>
      <c r="O335" s="17" t="str">
        <f t="shared" si="15"/>
        <v/>
      </c>
    </row>
    <row r="336" spans="1:15" ht="15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33" t="str">
        <f t="shared" si="14"/>
        <v/>
      </c>
      <c r="N336" s="43"/>
      <c r="O336" s="17" t="str">
        <f t="shared" si="15"/>
        <v/>
      </c>
    </row>
    <row r="337" spans="1:15" ht="15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33" t="str">
        <f t="shared" si="14"/>
        <v/>
      </c>
      <c r="N337" s="43"/>
      <c r="O337" s="17" t="str">
        <f t="shared" si="15"/>
        <v/>
      </c>
    </row>
    <row r="338" spans="1:15" ht="15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33" t="str">
        <f t="shared" si="14"/>
        <v/>
      </c>
      <c r="N338" s="43"/>
      <c r="O338" s="17" t="str">
        <f t="shared" si="15"/>
        <v/>
      </c>
    </row>
    <row r="339" spans="1:15" ht="15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33" t="str">
        <f t="shared" si="14"/>
        <v/>
      </c>
      <c r="N339" s="43"/>
      <c r="O339" s="17" t="str">
        <f t="shared" si="15"/>
        <v/>
      </c>
    </row>
    <row r="340" spans="1:15" ht="15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33" t="str">
        <f t="shared" si="14"/>
        <v/>
      </c>
      <c r="N340" s="43"/>
      <c r="O340" s="17" t="str">
        <f t="shared" si="15"/>
        <v/>
      </c>
    </row>
    <row r="341" spans="1:15" ht="15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33" t="str">
        <f t="shared" si="14"/>
        <v/>
      </c>
      <c r="N341" s="43"/>
      <c r="O341" s="17" t="str">
        <f t="shared" si="15"/>
        <v/>
      </c>
    </row>
    <row r="342" spans="1:15" ht="15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33" t="str">
        <f t="shared" si="14"/>
        <v/>
      </c>
      <c r="N342" s="43"/>
      <c r="O342" s="17" t="str">
        <f t="shared" si="15"/>
        <v/>
      </c>
    </row>
    <row r="343" spans="1:15" ht="15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33" t="str">
        <f t="shared" si="14"/>
        <v/>
      </c>
      <c r="N343" s="43"/>
      <c r="O343" s="17" t="str">
        <f t="shared" si="15"/>
        <v/>
      </c>
    </row>
    <row r="344" spans="1:15" ht="15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33" t="str">
        <f t="shared" si="14"/>
        <v/>
      </c>
      <c r="N344" s="43"/>
      <c r="O344" s="17" t="str">
        <f t="shared" si="15"/>
        <v/>
      </c>
    </row>
    <row r="345" spans="1:15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</row>
    <row r="351" spans="1:15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</row>
    <row r="353" spans="1:15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</row>
    <row r="357" spans="1:15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</row>
    <row r="359" spans="1:15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</row>
    <row r="361" spans="1:15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</row>
    <row r="363" spans="1:15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</row>
    <row r="364" spans="1:15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</row>
    <row r="365" spans="1:15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</row>
  </sheetData>
  <sheetProtection sort="0" autoFilter="0" pivotTables="0"/>
  <autoFilter ref="A3:O344" xr:uid="{00000000-0009-0000-0000-000000000000}"/>
  <mergeCells count="2">
    <mergeCell ref="A1:O1"/>
    <mergeCell ref="A2:O2"/>
  </mergeCells>
  <conditionalFormatting sqref="M4:M369">
    <cfRule type="containsText" dxfId="19" priority="34" operator="containsText" text="Vigente">
      <formula>NOT(ISERROR(SEARCH("Vigente",M4)))</formula>
    </cfRule>
  </conditionalFormatting>
  <conditionalFormatting sqref="M4:M361">
    <cfRule type="containsText" dxfId="18" priority="7" operator="containsText" text="Caducado">
      <formula>NOT(ISERROR(SEARCH("Caducado",M4)))</formula>
    </cfRule>
  </conditionalFormatting>
  <conditionalFormatting sqref="N4:N344">
    <cfRule type="cellIs" dxfId="17" priority="1" operator="greaterThanOrEqual">
      <formula>$Q$3</formula>
    </cfRule>
    <cfRule type="containsBlanks" dxfId="16" priority="3">
      <formula>LEN(TRIM(N4))=0</formula>
    </cfRule>
    <cfRule type="cellIs" dxfId="15" priority="4" operator="lessThan">
      <formula>$Q$3</formula>
    </cfRule>
  </conditionalFormatting>
  <hyperlinks>
    <hyperlink ref="H86" r:id="rId1" display="www.greenuniverseagriculture.com" xr:uid="{5437152E-9900-4333-8879-C733452C6C8E}"/>
    <hyperlink ref="H87" r:id="rId2" xr:uid="{F27AA760-9A85-43F5-9E14-2A64C88A35CA}"/>
    <hyperlink ref="H36" r:id="rId3" xr:uid="{2BF630EA-9D5F-4FA5-924C-74D70AE0E363}"/>
    <hyperlink ref="H35" r:id="rId4" xr:uid="{4A16812F-7471-4BA7-9082-36BDBCF0311C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5"/>
  <sheetViews>
    <sheetView showGridLines="0" topLeftCell="G1" zoomScale="70" zoomScaleNormal="70" workbookViewId="0">
      <pane ySplit="3" topLeftCell="A4" activePane="bottomLeft" state="frozenSplit"/>
      <selection activeCell="G101" sqref="G101"/>
      <selection pane="bottomLeft" activeCell="O4" sqref="O4:O355"/>
    </sheetView>
  </sheetViews>
  <sheetFormatPr baseColWidth="10" defaultColWidth="9.140625" defaultRowHeight="15" x14ac:dyDescent="0.25"/>
  <cols>
    <col min="1" max="1" width="11.7109375" customWidth="1"/>
    <col min="2" max="2" width="26.7109375" style="11" customWidth="1"/>
    <col min="3" max="3" width="24.140625" style="9" customWidth="1"/>
    <col min="4" max="4" width="37.7109375" style="2" customWidth="1"/>
    <col min="5" max="5" width="77.42578125" style="5" customWidth="1"/>
    <col min="6" max="6" width="21.28515625" style="2" customWidth="1"/>
    <col min="7" max="7" width="25.42578125" style="11" customWidth="1"/>
    <col min="8" max="8" width="41.140625" style="5" customWidth="1"/>
    <col min="9" max="12" width="20.42578125" customWidth="1"/>
    <col min="13" max="13" width="25.140625" customWidth="1"/>
    <col min="14" max="14" width="31.28515625" style="11" customWidth="1"/>
    <col min="15" max="15" width="71.7109375" style="4" customWidth="1"/>
    <col min="16" max="16" width="23.42578125" bestFit="1" customWidth="1"/>
    <col min="17" max="253" width="11.42578125" customWidth="1"/>
  </cols>
  <sheetData>
    <row r="1" spans="1:17" ht="75.75" customHeight="1" x14ac:dyDescent="0.25">
      <c r="A1" s="34" t="s">
        <v>397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1"/>
    </row>
    <row r="2" spans="1:17" ht="91.5" customHeight="1" x14ac:dyDescent="0.25">
      <c r="A2" s="40" t="s">
        <v>213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</row>
    <row r="3" spans="1:17" ht="83.25" customHeight="1" x14ac:dyDescent="0.25">
      <c r="A3" s="3" t="s">
        <v>210</v>
      </c>
      <c r="B3" s="3" t="s">
        <v>211</v>
      </c>
      <c r="C3" s="3" t="s">
        <v>0</v>
      </c>
      <c r="D3" s="3" t="s">
        <v>212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398</v>
      </c>
      <c r="J3" s="3" t="s">
        <v>6</v>
      </c>
      <c r="K3" s="3" t="s">
        <v>107</v>
      </c>
      <c r="L3" s="3" t="s">
        <v>214</v>
      </c>
      <c r="M3" s="3" t="s">
        <v>7</v>
      </c>
      <c r="N3" s="3" t="s">
        <v>8</v>
      </c>
      <c r="O3" s="3" t="s">
        <v>9</v>
      </c>
      <c r="P3" s="1"/>
      <c r="Q3" s="10">
        <f ca="1">TODAY()</f>
        <v>44970</v>
      </c>
    </row>
    <row r="4" spans="1:17" ht="84" customHeight="1" x14ac:dyDescent="0.25">
      <c r="A4" s="17">
        <v>1</v>
      </c>
      <c r="B4" s="28" t="s">
        <v>10</v>
      </c>
      <c r="C4" s="27" t="s">
        <v>365</v>
      </c>
      <c r="D4" s="29" t="s">
        <v>11</v>
      </c>
      <c r="E4" s="17" t="s">
        <v>12</v>
      </c>
      <c r="F4" s="17" t="s">
        <v>13</v>
      </c>
      <c r="G4" s="17" t="s">
        <v>14</v>
      </c>
      <c r="H4" s="17" t="s">
        <v>387</v>
      </c>
      <c r="I4" s="17" t="s">
        <v>16</v>
      </c>
      <c r="J4" s="17"/>
      <c r="K4" s="17"/>
      <c r="L4" s="17"/>
      <c r="M4" s="18" t="str">
        <f t="shared" ref="M4:M67" ca="1" si="0">IF(N4="","",IF(N4&gt;=$Q$3,"Vigente","Caducado"))</f>
        <v>Caducado</v>
      </c>
      <c r="N4" s="43">
        <v>44616</v>
      </c>
      <c r="O4" s="17" t="str">
        <f>IF(N4="","",CONCATENATE("Validez del certificado de compatibilidad emitido por ",G4," es hasta ",TEXT(N4,"dd/mm/yyyy")))</f>
        <v>Validez del certificado de compatibilidad emitido por AGROCALIDAD Dirección de Orgánicos es hasta 24/02/2022</v>
      </c>
    </row>
    <row r="5" spans="1:17" ht="84" customHeight="1" x14ac:dyDescent="0.25">
      <c r="A5" s="17">
        <f>A4+1</f>
        <v>2</v>
      </c>
      <c r="B5" s="28" t="s">
        <v>19</v>
      </c>
      <c r="C5" s="27" t="s">
        <v>366</v>
      </c>
      <c r="D5" s="29" t="s">
        <v>17</v>
      </c>
      <c r="E5" s="17" t="s">
        <v>20</v>
      </c>
      <c r="F5" s="17" t="s">
        <v>21</v>
      </c>
      <c r="G5" s="17" t="s">
        <v>22</v>
      </c>
      <c r="H5" s="17" t="s">
        <v>18</v>
      </c>
      <c r="I5" s="17" t="s">
        <v>16</v>
      </c>
      <c r="J5" s="17"/>
      <c r="K5" s="17" t="s">
        <v>16</v>
      </c>
      <c r="L5" s="17"/>
      <c r="M5" s="18" t="str">
        <f t="shared" ca="1" si="0"/>
        <v>Caducado</v>
      </c>
      <c r="N5" s="43">
        <v>44561</v>
      </c>
      <c r="O5" s="17" t="str">
        <f t="shared" ref="O5:O68" si="1">IF(N5="","",CONCATENATE("Validez del certificado de compatibilidad emitido por ",G5," es hasta ",TEXT(N5,"dd/mm/yyyy")))</f>
        <v>Validez del certificado de compatibilidad emitido por SOHISCERT / BCS ÖKO GARANTIE es hasta 31/12/2021</v>
      </c>
    </row>
    <row r="6" spans="1:17" ht="84" customHeight="1" x14ac:dyDescent="0.25">
      <c r="A6" s="17">
        <f t="shared" ref="A6:A67" si="2">A5+1</f>
        <v>3</v>
      </c>
      <c r="B6" s="28" t="s">
        <v>23</v>
      </c>
      <c r="C6" s="27" t="s">
        <v>367</v>
      </c>
      <c r="D6" s="29" t="s">
        <v>17</v>
      </c>
      <c r="E6" s="17" t="s">
        <v>24</v>
      </c>
      <c r="F6" s="17" t="s">
        <v>21</v>
      </c>
      <c r="G6" s="17" t="s">
        <v>25</v>
      </c>
      <c r="H6" s="17" t="s">
        <v>390</v>
      </c>
      <c r="I6" s="17" t="s">
        <v>16</v>
      </c>
      <c r="J6" s="17"/>
      <c r="K6" s="17" t="s">
        <v>16</v>
      </c>
      <c r="L6" s="17"/>
      <c r="M6" s="18" t="str">
        <f t="shared" ca="1" si="0"/>
        <v>Caducado</v>
      </c>
      <c r="N6" s="43">
        <v>44561</v>
      </c>
      <c r="O6" s="17" t="str">
        <f t="shared" si="1"/>
        <v>Validez del certificado de compatibilidad emitido por SOHISCERT es hasta 31/12/2021</v>
      </c>
    </row>
    <row r="7" spans="1:17" ht="84" customHeight="1" x14ac:dyDescent="0.25">
      <c r="A7" s="17">
        <f t="shared" si="2"/>
        <v>4</v>
      </c>
      <c r="B7" s="28" t="s">
        <v>27</v>
      </c>
      <c r="C7" s="27" t="s">
        <v>333</v>
      </c>
      <c r="D7" s="29" t="s">
        <v>17</v>
      </c>
      <c r="E7" s="17" t="s">
        <v>28</v>
      </c>
      <c r="F7" s="17" t="s">
        <v>21</v>
      </c>
      <c r="G7" s="17" t="s">
        <v>25</v>
      </c>
      <c r="H7" s="17" t="s">
        <v>390</v>
      </c>
      <c r="I7" s="17" t="s">
        <v>16</v>
      </c>
      <c r="J7" s="17"/>
      <c r="K7" s="17" t="s">
        <v>16</v>
      </c>
      <c r="L7" s="17"/>
      <c r="M7" s="18" t="str">
        <f t="shared" ca="1" si="0"/>
        <v>Caducado</v>
      </c>
      <c r="N7" s="43">
        <v>44561</v>
      </c>
      <c r="O7" s="17" t="str">
        <f t="shared" si="1"/>
        <v>Validez del certificado de compatibilidad emitido por SOHISCERT es hasta 31/12/2021</v>
      </c>
    </row>
    <row r="8" spans="1:17" ht="84" customHeight="1" x14ac:dyDescent="0.25">
      <c r="A8" s="17">
        <f t="shared" si="2"/>
        <v>5</v>
      </c>
      <c r="B8" s="28" t="s">
        <v>29</v>
      </c>
      <c r="C8" s="27" t="s">
        <v>313</v>
      </c>
      <c r="D8" s="29" t="s">
        <v>17</v>
      </c>
      <c r="E8" s="17" t="s">
        <v>30</v>
      </c>
      <c r="F8" s="17" t="s">
        <v>21</v>
      </c>
      <c r="G8" s="17" t="s">
        <v>25</v>
      </c>
      <c r="H8" s="17" t="s">
        <v>390</v>
      </c>
      <c r="I8" s="17" t="s">
        <v>16</v>
      </c>
      <c r="J8" s="17"/>
      <c r="K8" s="17" t="s">
        <v>16</v>
      </c>
      <c r="L8" s="17"/>
      <c r="M8" s="18" t="str">
        <f t="shared" ca="1" si="0"/>
        <v>Caducado</v>
      </c>
      <c r="N8" s="43">
        <v>44561</v>
      </c>
      <c r="O8" s="17" t="str">
        <f t="shared" si="1"/>
        <v>Validez del certificado de compatibilidad emitido por SOHISCERT es hasta 31/12/2021</v>
      </c>
    </row>
    <row r="9" spans="1:17" ht="84" customHeight="1" x14ac:dyDescent="0.25">
      <c r="A9" s="17">
        <f t="shared" si="2"/>
        <v>6</v>
      </c>
      <c r="B9" s="28" t="s">
        <v>31</v>
      </c>
      <c r="C9" s="27" t="s">
        <v>320</v>
      </c>
      <c r="D9" s="29" t="s">
        <v>17</v>
      </c>
      <c r="E9" s="17" t="s">
        <v>32</v>
      </c>
      <c r="F9" s="17" t="s">
        <v>21</v>
      </c>
      <c r="G9" s="17" t="s">
        <v>25</v>
      </c>
      <c r="H9" s="17" t="s">
        <v>390</v>
      </c>
      <c r="I9" s="17" t="s">
        <v>16</v>
      </c>
      <c r="J9" s="17"/>
      <c r="K9" s="17" t="s">
        <v>16</v>
      </c>
      <c r="L9" s="17"/>
      <c r="M9" s="18" t="str">
        <f t="shared" ca="1" si="0"/>
        <v>Caducado</v>
      </c>
      <c r="N9" s="43">
        <v>44561</v>
      </c>
      <c r="O9" s="17" t="str">
        <f t="shared" si="1"/>
        <v>Validez del certificado de compatibilidad emitido por SOHISCERT es hasta 31/12/2021</v>
      </c>
    </row>
    <row r="10" spans="1:17" ht="84" customHeight="1" x14ac:dyDescent="0.25">
      <c r="A10" s="17">
        <f t="shared" si="2"/>
        <v>7</v>
      </c>
      <c r="B10" s="28" t="s">
        <v>33</v>
      </c>
      <c r="C10" s="27" t="s">
        <v>317</v>
      </c>
      <c r="D10" s="29" t="s">
        <v>17</v>
      </c>
      <c r="E10" s="17" t="s">
        <v>34</v>
      </c>
      <c r="F10" s="17" t="s">
        <v>21</v>
      </c>
      <c r="G10" s="17" t="s">
        <v>25</v>
      </c>
      <c r="H10" s="17" t="s">
        <v>390</v>
      </c>
      <c r="I10" s="17" t="s">
        <v>16</v>
      </c>
      <c r="J10" s="17"/>
      <c r="K10" s="17" t="s">
        <v>16</v>
      </c>
      <c r="L10" s="17"/>
      <c r="M10" s="18" t="str">
        <f t="shared" ca="1" si="0"/>
        <v>Caducado</v>
      </c>
      <c r="N10" s="43">
        <v>44561</v>
      </c>
      <c r="O10" s="17" t="str">
        <f t="shared" si="1"/>
        <v>Validez del certificado de compatibilidad emitido por SOHISCERT es hasta 31/12/2021</v>
      </c>
    </row>
    <row r="11" spans="1:17" ht="84" customHeight="1" x14ac:dyDescent="0.25">
      <c r="A11" s="17">
        <f t="shared" si="2"/>
        <v>8</v>
      </c>
      <c r="B11" s="28" t="s">
        <v>44</v>
      </c>
      <c r="C11" s="27" t="s">
        <v>312</v>
      </c>
      <c r="D11" s="29" t="s">
        <v>59</v>
      </c>
      <c r="E11" s="17" t="s">
        <v>46</v>
      </c>
      <c r="F11" s="17" t="s">
        <v>21</v>
      </c>
      <c r="G11" s="17" t="s">
        <v>245</v>
      </c>
      <c r="H11" s="26" t="s">
        <v>389</v>
      </c>
      <c r="I11" s="17" t="s">
        <v>16</v>
      </c>
      <c r="J11" s="17" t="s">
        <v>16</v>
      </c>
      <c r="K11" s="17" t="s">
        <v>16</v>
      </c>
      <c r="L11" s="17"/>
      <c r="M11" s="18" t="str">
        <f t="shared" ca="1" si="0"/>
        <v>Caducado</v>
      </c>
      <c r="N11" s="43">
        <v>44561</v>
      </c>
      <c r="O11" s="17" t="str">
        <f t="shared" si="1"/>
        <v>Validez del certificado de compatibilidad emitido por Ecocert S.A.  es hasta 31/12/2021</v>
      </c>
    </row>
    <row r="12" spans="1:17" ht="84" customHeight="1" x14ac:dyDescent="0.25">
      <c r="A12" s="17">
        <f t="shared" si="2"/>
        <v>9</v>
      </c>
      <c r="B12" s="28" t="s">
        <v>48</v>
      </c>
      <c r="C12" s="27" t="s">
        <v>303</v>
      </c>
      <c r="D12" s="29" t="s">
        <v>59</v>
      </c>
      <c r="E12" s="17" t="s">
        <v>49</v>
      </c>
      <c r="F12" s="17" t="s">
        <v>21</v>
      </c>
      <c r="G12" s="17" t="s">
        <v>245</v>
      </c>
      <c r="H12" s="26" t="s">
        <v>389</v>
      </c>
      <c r="I12" s="17" t="s">
        <v>16</v>
      </c>
      <c r="J12" s="17"/>
      <c r="K12" s="17" t="s">
        <v>16</v>
      </c>
      <c r="L12" s="17"/>
      <c r="M12" s="18" t="str">
        <f t="shared" ca="1" si="0"/>
        <v>Caducado</v>
      </c>
      <c r="N12" s="43">
        <v>44561</v>
      </c>
      <c r="O12" s="17" t="str">
        <f t="shared" si="1"/>
        <v>Validez del certificado de compatibilidad emitido por Ecocert S.A.  es hasta 31/12/2021</v>
      </c>
    </row>
    <row r="13" spans="1:17" ht="84" customHeight="1" x14ac:dyDescent="0.25">
      <c r="A13" s="17">
        <f t="shared" si="2"/>
        <v>10</v>
      </c>
      <c r="B13" s="28" t="s">
        <v>50</v>
      </c>
      <c r="C13" s="27" t="s">
        <v>310</v>
      </c>
      <c r="D13" s="29" t="s">
        <v>59</v>
      </c>
      <c r="E13" s="17" t="s">
        <v>51</v>
      </c>
      <c r="F13" s="17" t="s">
        <v>21</v>
      </c>
      <c r="G13" s="17" t="s">
        <v>245</v>
      </c>
      <c r="H13" s="26" t="s">
        <v>389</v>
      </c>
      <c r="I13" s="17" t="s">
        <v>16</v>
      </c>
      <c r="J13" s="17" t="s">
        <v>16</v>
      </c>
      <c r="K13" s="17" t="s">
        <v>16</v>
      </c>
      <c r="L13" s="17" t="s">
        <v>16</v>
      </c>
      <c r="M13" s="18" t="str">
        <f t="shared" ca="1" si="0"/>
        <v>Caducado</v>
      </c>
      <c r="N13" s="43">
        <v>44561</v>
      </c>
      <c r="O13" s="17" t="str">
        <f t="shared" si="1"/>
        <v>Validez del certificado de compatibilidad emitido por Ecocert S.A.  es hasta 31/12/2021</v>
      </c>
    </row>
    <row r="14" spans="1:17" ht="84" customHeight="1" x14ac:dyDescent="0.25">
      <c r="A14" s="17">
        <f t="shared" si="2"/>
        <v>11</v>
      </c>
      <c r="B14" s="28" t="s">
        <v>52</v>
      </c>
      <c r="C14" s="27" t="s">
        <v>307</v>
      </c>
      <c r="D14" s="29" t="s">
        <v>59</v>
      </c>
      <c r="E14" s="17" t="s">
        <v>53</v>
      </c>
      <c r="F14" s="17" t="s">
        <v>21</v>
      </c>
      <c r="G14" s="17" t="s">
        <v>245</v>
      </c>
      <c r="H14" s="26" t="s">
        <v>389</v>
      </c>
      <c r="I14" s="17" t="s">
        <v>16</v>
      </c>
      <c r="J14" s="17" t="s">
        <v>16</v>
      </c>
      <c r="K14" s="17" t="s">
        <v>16</v>
      </c>
      <c r="L14" s="17" t="s">
        <v>16</v>
      </c>
      <c r="M14" s="18" t="str">
        <f t="shared" ca="1" si="0"/>
        <v>Caducado</v>
      </c>
      <c r="N14" s="43">
        <v>44561</v>
      </c>
      <c r="O14" s="17" t="str">
        <f t="shared" si="1"/>
        <v>Validez del certificado de compatibilidad emitido por Ecocert S.A.  es hasta 31/12/2021</v>
      </c>
    </row>
    <row r="15" spans="1:17" ht="84" customHeight="1" x14ac:dyDescent="0.25">
      <c r="A15" s="17">
        <f t="shared" si="2"/>
        <v>12</v>
      </c>
      <c r="B15" s="28" t="s">
        <v>54</v>
      </c>
      <c r="C15" s="27" t="s">
        <v>305</v>
      </c>
      <c r="D15" s="29" t="s">
        <v>59</v>
      </c>
      <c r="E15" s="17" t="s">
        <v>55</v>
      </c>
      <c r="F15" s="17" t="s">
        <v>21</v>
      </c>
      <c r="G15" s="17" t="s">
        <v>245</v>
      </c>
      <c r="H15" s="17" t="s">
        <v>47</v>
      </c>
      <c r="I15" s="17" t="s">
        <v>16</v>
      </c>
      <c r="J15" s="17"/>
      <c r="K15" s="17" t="s">
        <v>16</v>
      </c>
      <c r="L15" s="17"/>
      <c r="M15" s="18" t="str">
        <f t="shared" ca="1" si="0"/>
        <v>Caducado</v>
      </c>
      <c r="N15" s="43">
        <v>44561</v>
      </c>
      <c r="O15" s="17" t="str">
        <f t="shared" si="1"/>
        <v>Validez del certificado de compatibilidad emitido por Ecocert S.A.  es hasta 31/12/2021</v>
      </c>
    </row>
    <row r="16" spans="1:17" ht="84" customHeight="1" x14ac:dyDescent="0.25">
      <c r="A16" s="17">
        <f t="shared" si="2"/>
        <v>13</v>
      </c>
      <c r="B16" s="28" t="s">
        <v>44</v>
      </c>
      <c r="C16" s="27" t="s">
        <v>312</v>
      </c>
      <c r="D16" s="29" t="s">
        <v>59</v>
      </c>
      <c r="E16" s="17" t="s">
        <v>60</v>
      </c>
      <c r="F16" s="17" t="s">
        <v>21</v>
      </c>
      <c r="G16" s="17" t="s">
        <v>245</v>
      </c>
      <c r="H16" s="17" t="s">
        <v>47</v>
      </c>
      <c r="I16" s="17" t="s">
        <v>16</v>
      </c>
      <c r="J16" s="17" t="s">
        <v>16</v>
      </c>
      <c r="K16" s="17" t="s">
        <v>16</v>
      </c>
      <c r="L16" s="17"/>
      <c r="M16" s="18" t="str">
        <f t="shared" ca="1" si="0"/>
        <v>Caducado</v>
      </c>
      <c r="N16" s="43">
        <v>44561</v>
      </c>
      <c r="O16" s="17" t="str">
        <f t="shared" si="1"/>
        <v>Validez del certificado de compatibilidad emitido por Ecocert S.A.  es hasta 31/12/2021</v>
      </c>
    </row>
    <row r="17" spans="1:15" ht="84" customHeight="1" x14ac:dyDescent="0.25">
      <c r="A17" s="17">
        <f t="shared" si="2"/>
        <v>14</v>
      </c>
      <c r="B17" s="28" t="s">
        <v>61</v>
      </c>
      <c r="C17" s="27" t="s">
        <v>303</v>
      </c>
      <c r="D17" s="29" t="s">
        <v>59</v>
      </c>
      <c r="E17" s="17" t="s">
        <v>49</v>
      </c>
      <c r="F17" s="17" t="s">
        <v>21</v>
      </c>
      <c r="G17" s="17" t="s">
        <v>245</v>
      </c>
      <c r="H17" s="17" t="s">
        <v>47</v>
      </c>
      <c r="I17" s="17" t="s">
        <v>16</v>
      </c>
      <c r="J17" s="17"/>
      <c r="K17" s="17" t="s">
        <v>16</v>
      </c>
      <c r="L17" s="17"/>
      <c r="M17" s="18" t="str">
        <f t="shared" ca="1" si="0"/>
        <v>Caducado</v>
      </c>
      <c r="N17" s="43">
        <v>44561</v>
      </c>
      <c r="O17" s="17" t="str">
        <f t="shared" si="1"/>
        <v>Validez del certificado de compatibilidad emitido por Ecocert S.A.  es hasta 31/12/2021</v>
      </c>
    </row>
    <row r="18" spans="1:15" ht="84" customHeight="1" x14ac:dyDescent="0.25">
      <c r="A18" s="17">
        <f t="shared" si="2"/>
        <v>15</v>
      </c>
      <c r="B18" s="28" t="s">
        <v>54</v>
      </c>
      <c r="C18" s="27" t="s">
        <v>305</v>
      </c>
      <c r="D18" s="29" t="s">
        <v>59</v>
      </c>
      <c r="E18" s="17" t="s">
        <v>55</v>
      </c>
      <c r="F18" s="17" t="s">
        <v>56</v>
      </c>
      <c r="G18" s="17" t="s">
        <v>245</v>
      </c>
      <c r="H18" s="17" t="s">
        <v>47</v>
      </c>
      <c r="I18" s="17" t="s">
        <v>16</v>
      </c>
      <c r="J18" s="17"/>
      <c r="K18" s="17" t="s">
        <v>16</v>
      </c>
      <c r="L18" s="17"/>
      <c r="M18" s="18" t="str">
        <f t="shared" ca="1" si="0"/>
        <v>Caducado</v>
      </c>
      <c r="N18" s="43">
        <v>44561</v>
      </c>
      <c r="O18" s="17" t="str">
        <f t="shared" si="1"/>
        <v>Validez del certificado de compatibilidad emitido por Ecocert S.A.  es hasta 31/12/2021</v>
      </c>
    </row>
    <row r="19" spans="1:15" ht="84" customHeight="1" x14ac:dyDescent="0.25">
      <c r="A19" s="17">
        <f t="shared" si="2"/>
        <v>16</v>
      </c>
      <c r="B19" s="28" t="s">
        <v>52</v>
      </c>
      <c r="C19" s="27" t="s">
        <v>368</v>
      </c>
      <c r="D19" s="29" t="s">
        <v>59</v>
      </c>
      <c r="E19" s="17" t="s">
        <v>53</v>
      </c>
      <c r="F19" s="17" t="s">
        <v>21</v>
      </c>
      <c r="G19" s="17" t="s">
        <v>245</v>
      </c>
      <c r="H19" s="17" t="s">
        <v>47</v>
      </c>
      <c r="I19" s="17" t="s">
        <v>16</v>
      </c>
      <c r="J19" s="17" t="s">
        <v>16</v>
      </c>
      <c r="K19" s="17" t="s">
        <v>16</v>
      </c>
      <c r="L19" s="17"/>
      <c r="M19" s="18" t="str">
        <f t="shared" ca="1" si="0"/>
        <v>Caducado</v>
      </c>
      <c r="N19" s="43">
        <v>44561</v>
      </c>
      <c r="O19" s="17" t="str">
        <f t="shared" si="1"/>
        <v>Validez del certificado de compatibilidad emitido por Ecocert S.A.  es hasta 31/12/2021</v>
      </c>
    </row>
    <row r="20" spans="1:15" ht="84" customHeight="1" x14ac:dyDescent="0.25">
      <c r="A20" s="17">
        <f t="shared" si="2"/>
        <v>17</v>
      </c>
      <c r="B20" s="28" t="s">
        <v>50</v>
      </c>
      <c r="C20" s="27" t="s">
        <v>369</v>
      </c>
      <c r="D20" s="29" t="s">
        <v>59</v>
      </c>
      <c r="E20" s="17" t="s">
        <v>51</v>
      </c>
      <c r="F20" s="17" t="s">
        <v>21</v>
      </c>
      <c r="G20" s="17" t="s">
        <v>245</v>
      </c>
      <c r="H20" s="17" t="s">
        <v>47</v>
      </c>
      <c r="I20" s="17" t="s">
        <v>16</v>
      </c>
      <c r="J20" s="17" t="s">
        <v>16</v>
      </c>
      <c r="K20" s="17" t="s">
        <v>16</v>
      </c>
      <c r="L20" s="17"/>
      <c r="M20" s="18" t="str">
        <f t="shared" ca="1" si="0"/>
        <v>Caducado</v>
      </c>
      <c r="N20" s="43">
        <v>44561</v>
      </c>
      <c r="O20" s="17" t="str">
        <f t="shared" si="1"/>
        <v>Validez del certificado de compatibilidad emitido por Ecocert S.A.  es hasta 31/12/2021</v>
      </c>
    </row>
    <row r="21" spans="1:15" ht="84" customHeight="1" x14ac:dyDescent="0.25">
      <c r="A21" s="17">
        <f t="shared" si="2"/>
        <v>18</v>
      </c>
      <c r="B21" s="28" t="s">
        <v>62</v>
      </c>
      <c r="C21" s="27" t="s">
        <v>63</v>
      </c>
      <c r="D21" s="29" t="s">
        <v>43</v>
      </c>
      <c r="E21" s="17" t="s">
        <v>64</v>
      </c>
      <c r="F21" s="17" t="s">
        <v>21</v>
      </c>
      <c r="G21" s="17" t="s">
        <v>215</v>
      </c>
      <c r="H21" s="17" t="s">
        <v>217</v>
      </c>
      <c r="I21" s="17" t="s">
        <v>16</v>
      </c>
      <c r="J21" s="17" t="s">
        <v>16</v>
      </c>
      <c r="K21" s="17" t="s">
        <v>16</v>
      </c>
      <c r="L21" s="17"/>
      <c r="M21" s="18" t="str">
        <f t="shared" ca="1" si="0"/>
        <v>Caducado</v>
      </c>
      <c r="N21" s="43">
        <v>44620</v>
      </c>
      <c r="O21" s="17" t="str">
        <f t="shared" si="1"/>
        <v>Validez del certificado de compatibilidad emitido por Kiwa BCS Öko-Garantie GmbH es hasta 28/02/2022</v>
      </c>
    </row>
    <row r="22" spans="1:15" ht="84" customHeight="1" x14ac:dyDescent="0.25">
      <c r="A22" s="17">
        <f t="shared" si="2"/>
        <v>19</v>
      </c>
      <c r="B22" s="28" t="s">
        <v>65</v>
      </c>
      <c r="C22" s="27" t="s">
        <v>66</v>
      </c>
      <c r="D22" s="29" t="s">
        <v>43</v>
      </c>
      <c r="E22" s="17" t="s">
        <v>67</v>
      </c>
      <c r="F22" s="17" t="s">
        <v>21</v>
      </c>
      <c r="G22" s="17" t="s">
        <v>215</v>
      </c>
      <c r="H22" s="17" t="s">
        <v>217</v>
      </c>
      <c r="I22" s="17" t="s">
        <v>16</v>
      </c>
      <c r="J22" s="17" t="s">
        <v>16</v>
      </c>
      <c r="K22" s="17" t="s">
        <v>16</v>
      </c>
      <c r="L22" s="17"/>
      <c r="M22" s="18" t="str">
        <f t="shared" ca="1" si="0"/>
        <v>Caducado</v>
      </c>
      <c r="N22" s="43">
        <v>44620</v>
      </c>
      <c r="O22" s="17" t="str">
        <f t="shared" si="1"/>
        <v>Validez del certificado de compatibilidad emitido por Kiwa BCS Öko-Garantie GmbH es hasta 28/02/2022</v>
      </c>
    </row>
    <row r="23" spans="1:15" ht="84" customHeight="1" x14ac:dyDescent="0.25">
      <c r="A23" s="17">
        <f t="shared" si="2"/>
        <v>20</v>
      </c>
      <c r="B23" s="28" t="s">
        <v>68</v>
      </c>
      <c r="C23" s="27" t="s">
        <v>69</v>
      </c>
      <c r="D23" s="29" t="s">
        <v>43</v>
      </c>
      <c r="E23" s="17" t="s">
        <v>70</v>
      </c>
      <c r="F23" s="17" t="s">
        <v>21</v>
      </c>
      <c r="G23" s="17" t="s">
        <v>215</v>
      </c>
      <c r="H23" s="17" t="s">
        <v>217</v>
      </c>
      <c r="I23" s="17" t="s">
        <v>16</v>
      </c>
      <c r="J23" s="17"/>
      <c r="K23" s="17" t="s">
        <v>16</v>
      </c>
      <c r="L23" s="17"/>
      <c r="M23" s="18" t="str">
        <f t="shared" ca="1" si="0"/>
        <v>Caducado</v>
      </c>
      <c r="N23" s="43">
        <v>44620</v>
      </c>
      <c r="O23" s="17" t="str">
        <f t="shared" si="1"/>
        <v>Validez del certificado de compatibilidad emitido por Kiwa BCS Öko-Garantie GmbH es hasta 28/02/2022</v>
      </c>
    </row>
    <row r="24" spans="1:15" ht="84" customHeight="1" x14ac:dyDescent="0.25">
      <c r="A24" s="17">
        <f t="shared" si="2"/>
        <v>21</v>
      </c>
      <c r="B24" s="28" t="s">
        <v>71</v>
      </c>
      <c r="C24" s="27" t="s">
        <v>72</v>
      </c>
      <c r="D24" s="29" t="s">
        <v>43</v>
      </c>
      <c r="E24" s="17" t="s">
        <v>73</v>
      </c>
      <c r="F24" s="17" t="s">
        <v>21</v>
      </c>
      <c r="G24" s="17" t="s">
        <v>215</v>
      </c>
      <c r="H24" s="17" t="s">
        <v>217</v>
      </c>
      <c r="I24" s="17" t="s">
        <v>16</v>
      </c>
      <c r="J24" s="17" t="s">
        <v>16</v>
      </c>
      <c r="K24" s="17" t="s">
        <v>16</v>
      </c>
      <c r="L24" s="17"/>
      <c r="M24" s="18" t="str">
        <f t="shared" ca="1" si="0"/>
        <v>Caducado</v>
      </c>
      <c r="N24" s="43">
        <v>44620</v>
      </c>
      <c r="O24" s="17" t="str">
        <f t="shared" si="1"/>
        <v>Validez del certificado de compatibilidad emitido por Kiwa BCS Öko-Garantie GmbH es hasta 28/02/2022</v>
      </c>
    </row>
    <row r="25" spans="1:15" ht="84" customHeight="1" x14ac:dyDescent="0.25">
      <c r="A25" s="17">
        <f t="shared" si="2"/>
        <v>22</v>
      </c>
      <c r="B25" s="28" t="s">
        <v>74</v>
      </c>
      <c r="C25" s="27" t="s">
        <v>75</v>
      </c>
      <c r="D25" s="29" t="s">
        <v>43</v>
      </c>
      <c r="E25" s="17" t="s">
        <v>57</v>
      </c>
      <c r="F25" s="17" t="s">
        <v>21</v>
      </c>
      <c r="G25" s="17" t="s">
        <v>215</v>
      </c>
      <c r="H25" s="17" t="s">
        <v>217</v>
      </c>
      <c r="I25" s="17" t="s">
        <v>16</v>
      </c>
      <c r="J25" s="17"/>
      <c r="K25" s="17" t="s">
        <v>16</v>
      </c>
      <c r="L25" s="17"/>
      <c r="M25" s="18" t="str">
        <f t="shared" ca="1" si="0"/>
        <v>Caducado</v>
      </c>
      <c r="N25" s="43">
        <v>44620</v>
      </c>
      <c r="O25" s="17" t="str">
        <f t="shared" si="1"/>
        <v>Validez del certificado de compatibilidad emitido por Kiwa BCS Öko-Garantie GmbH es hasta 28/02/2022</v>
      </c>
    </row>
    <row r="26" spans="1:15" ht="84" customHeight="1" x14ac:dyDescent="0.25">
      <c r="A26" s="17">
        <f t="shared" si="2"/>
        <v>23</v>
      </c>
      <c r="B26" s="28" t="s">
        <v>76</v>
      </c>
      <c r="C26" s="27" t="s">
        <v>77</v>
      </c>
      <c r="D26" s="29" t="s">
        <v>43</v>
      </c>
      <c r="E26" s="17" t="s">
        <v>78</v>
      </c>
      <c r="F26" s="17" t="s">
        <v>21</v>
      </c>
      <c r="G26" s="17" t="s">
        <v>215</v>
      </c>
      <c r="H26" s="17" t="s">
        <v>217</v>
      </c>
      <c r="I26" s="17" t="s">
        <v>16</v>
      </c>
      <c r="J26" s="17"/>
      <c r="K26" s="17" t="s">
        <v>16</v>
      </c>
      <c r="L26" s="17"/>
      <c r="M26" s="18" t="str">
        <f t="shared" ca="1" si="0"/>
        <v>Caducado</v>
      </c>
      <c r="N26" s="43">
        <v>44620</v>
      </c>
      <c r="O26" s="17" t="str">
        <f t="shared" si="1"/>
        <v>Validez del certificado de compatibilidad emitido por Kiwa BCS Öko-Garantie GmbH es hasta 28/02/2022</v>
      </c>
    </row>
    <row r="27" spans="1:15" ht="84" customHeight="1" x14ac:dyDescent="0.25">
      <c r="A27" s="17">
        <f t="shared" si="2"/>
        <v>24</v>
      </c>
      <c r="B27" s="28" t="s">
        <v>79</v>
      </c>
      <c r="C27" s="27" t="s">
        <v>80</v>
      </c>
      <c r="D27" s="29" t="s">
        <v>43</v>
      </c>
      <c r="E27" s="17" t="s">
        <v>81</v>
      </c>
      <c r="F27" s="17" t="s">
        <v>56</v>
      </c>
      <c r="G27" s="17" t="s">
        <v>215</v>
      </c>
      <c r="H27" s="17" t="s">
        <v>217</v>
      </c>
      <c r="I27" s="17" t="s">
        <v>16</v>
      </c>
      <c r="J27" s="17" t="s">
        <v>16</v>
      </c>
      <c r="K27" s="17" t="s">
        <v>16</v>
      </c>
      <c r="L27" s="17"/>
      <c r="M27" s="18" t="str">
        <f t="shared" ca="1" si="0"/>
        <v>Caducado</v>
      </c>
      <c r="N27" s="43">
        <v>44620</v>
      </c>
      <c r="O27" s="17" t="str">
        <f t="shared" si="1"/>
        <v>Validez del certificado de compatibilidad emitido por Kiwa BCS Öko-Garantie GmbH es hasta 28/02/2022</v>
      </c>
    </row>
    <row r="28" spans="1:15" ht="84" customHeight="1" x14ac:dyDescent="0.25">
      <c r="A28" s="17">
        <f t="shared" si="2"/>
        <v>25</v>
      </c>
      <c r="B28" s="28" t="s">
        <v>82</v>
      </c>
      <c r="C28" s="27" t="s">
        <v>83</v>
      </c>
      <c r="D28" s="29" t="s">
        <v>43</v>
      </c>
      <c r="E28" s="17" t="s">
        <v>84</v>
      </c>
      <c r="F28" s="17" t="s">
        <v>56</v>
      </c>
      <c r="G28" s="17" t="s">
        <v>215</v>
      </c>
      <c r="H28" s="17" t="s">
        <v>217</v>
      </c>
      <c r="I28" s="17" t="s">
        <v>16</v>
      </c>
      <c r="J28" s="17" t="s">
        <v>16</v>
      </c>
      <c r="K28" s="17" t="s">
        <v>16</v>
      </c>
      <c r="L28" s="17"/>
      <c r="M28" s="18" t="str">
        <f t="shared" ca="1" si="0"/>
        <v>Caducado</v>
      </c>
      <c r="N28" s="43">
        <v>44620</v>
      </c>
      <c r="O28" s="17" t="str">
        <f t="shared" si="1"/>
        <v>Validez del certificado de compatibilidad emitido por Kiwa BCS Öko-Garantie GmbH es hasta 28/02/2022</v>
      </c>
    </row>
    <row r="29" spans="1:15" ht="84" customHeight="1" x14ac:dyDescent="0.25">
      <c r="A29" s="17">
        <f t="shared" si="2"/>
        <v>26</v>
      </c>
      <c r="B29" s="28" t="s">
        <v>85</v>
      </c>
      <c r="C29" s="27" t="s">
        <v>86</v>
      </c>
      <c r="D29" s="29" t="s">
        <v>43</v>
      </c>
      <c r="E29" s="17" t="s">
        <v>87</v>
      </c>
      <c r="F29" s="17" t="s">
        <v>21</v>
      </c>
      <c r="G29" s="17" t="s">
        <v>215</v>
      </c>
      <c r="H29" s="17" t="s">
        <v>217</v>
      </c>
      <c r="I29" s="17" t="s">
        <v>16</v>
      </c>
      <c r="J29" s="17" t="s">
        <v>16</v>
      </c>
      <c r="K29" s="17" t="s">
        <v>16</v>
      </c>
      <c r="L29" s="17"/>
      <c r="M29" s="18" t="str">
        <f t="shared" ca="1" si="0"/>
        <v>Caducado</v>
      </c>
      <c r="N29" s="43">
        <v>44620</v>
      </c>
      <c r="O29" s="17" t="str">
        <f t="shared" si="1"/>
        <v>Validez del certificado de compatibilidad emitido por Kiwa BCS Öko-Garantie GmbH es hasta 28/02/2022</v>
      </c>
    </row>
    <row r="30" spans="1:15" ht="84" customHeight="1" x14ac:dyDescent="0.25">
      <c r="A30" s="17">
        <f t="shared" si="2"/>
        <v>27</v>
      </c>
      <c r="B30" s="28" t="s">
        <v>88</v>
      </c>
      <c r="C30" s="27" t="s">
        <v>89</v>
      </c>
      <c r="D30" s="29" t="s">
        <v>43</v>
      </c>
      <c r="E30" s="17" t="s">
        <v>90</v>
      </c>
      <c r="F30" s="17" t="s">
        <v>21</v>
      </c>
      <c r="G30" s="17" t="s">
        <v>215</v>
      </c>
      <c r="H30" s="17" t="s">
        <v>217</v>
      </c>
      <c r="I30" s="17" t="s">
        <v>16</v>
      </c>
      <c r="J30" s="17" t="s">
        <v>16</v>
      </c>
      <c r="K30" s="17" t="s">
        <v>16</v>
      </c>
      <c r="L30" s="17"/>
      <c r="M30" s="18" t="str">
        <f t="shared" ca="1" si="0"/>
        <v>Caducado</v>
      </c>
      <c r="N30" s="43">
        <v>44620</v>
      </c>
      <c r="O30" s="17" t="str">
        <f t="shared" si="1"/>
        <v>Validez del certificado de compatibilidad emitido por Kiwa BCS Öko-Garantie GmbH es hasta 28/02/2022</v>
      </c>
    </row>
    <row r="31" spans="1:15" ht="84" customHeight="1" x14ac:dyDescent="0.25">
      <c r="A31" s="17">
        <f t="shared" si="2"/>
        <v>28</v>
      </c>
      <c r="B31" s="28" t="s">
        <v>93</v>
      </c>
      <c r="C31" s="27" t="s">
        <v>94</v>
      </c>
      <c r="D31" s="29" t="s">
        <v>95</v>
      </c>
      <c r="E31" s="17" t="s">
        <v>96</v>
      </c>
      <c r="F31" s="17" t="s">
        <v>91</v>
      </c>
      <c r="G31" s="17" t="s">
        <v>215</v>
      </c>
      <c r="H31" s="17" t="s">
        <v>217</v>
      </c>
      <c r="I31" s="17" t="s">
        <v>16</v>
      </c>
      <c r="J31" s="17" t="s">
        <v>16</v>
      </c>
      <c r="K31" s="17" t="s">
        <v>16</v>
      </c>
      <c r="L31" s="17" t="s">
        <v>16</v>
      </c>
      <c r="M31" s="18" t="str">
        <f t="shared" ca="1" si="0"/>
        <v>Caducado</v>
      </c>
      <c r="N31" s="43">
        <v>44561</v>
      </c>
      <c r="O31" s="17" t="str">
        <f t="shared" si="1"/>
        <v>Validez del certificado de compatibilidad emitido por Kiwa BCS Öko-Garantie GmbH es hasta 31/12/2021</v>
      </c>
    </row>
    <row r="32" spans="1:15" ht="84" customHeight="1" x14ac:dyDescent="0.25">
      <c r="A32" s="17">
        <f t="shared" si="2"/>
        <v>29</v>
      </c>
      <c r="B32" s="28" t="s">
        <v>109</v>
      </c>
      <c r="C32" s="27" t="s">
        <v>113</v>
      </c>
      <c r="D32" s="29" t="s">
        <v>58</v>
      </c>
      <c r="E32" s="17" t="s">
        <v>118</v>
      </c>
      <c r="F32" s="17" t="s">
        <v>117</v>
      </c>
      <c r="G32" s="17" t="s">
        <v>25</v>
      </c>
      <c r="H32" s="17" t="s">
        <v>390</v>
      </c>
      <c r="I32" s="17" t="s">
        <v>16</v>
      </c>
      <c r="J32" s="17"/>
      <c r="K32" s="17" t="s">
        <v>16</v>
      </c>
      <c r="L32" s="17"/>
      <c r="M32" s="18" t="str">
        <f t="shared" ca="1" si="0"/>
        <v>Caducado</v>
      </c>
      <c r="N32" s="43">
        <v>44561</v>
      </c>
      <c r="O32" s="17" t="str">
        <f t="shared" si="1"/>
        <v>Validez del certificado de compatibilidad emitido por SOHISCERT es hasta 31/12/2021</v>
      </c>
    </row>
    <row r="33" spans="1:15" ht="84" customHeight="1" x14ac:dyDescent="0.25">
      <c r="A33" s="17">
        <f t="shared" si="2"/>
        <v>30</v>
      </c>
      <c r="B33" s="28" t="s">
        <v>110</v>
      </c>
      <c r="C33" s="27" t="s">
        <v>114</v>
      </c>
      <c r="D33" s="29" t="s">
        <v>58</v>
      </c>
      <c r="E33" s="17" t="s">
        <v>119</v>
      </c>
      <c r="F33" s="17" t="s">
        <v>56</v>
      </c>
      <c r="G33" s="17" t="s">
        <v>25</v>
      </c>
      <c r="H33" s="17" t="s">
        <v>390</v>
      </c>
      <c r="I33" s="17" t="s">
        <v>16</v>
      </c>
      <c r="J33" s="17"/>
      <c r="K33" s="17" t="s">
        <v>16</v>
      </c>
      <c r="L33" s="17"/>
      <c r="M33" s="18" t="str">
        <f t="shared" ca="1" si="0"/>
        <v>Caducado</v>
      </c>
      <c r="N33" s="43">
        <v>44561</v>
      </c>
      <c r="O33" s="17" t="str">
        <f t="shared" si="1"/>
        <v>Validez del certificado de compatibilidad emitido por SOHISCERT es hasta 31/12/2021</v>
      </c>
    </row>
    <row r="34" spans="1:15" ht="84" customHeight="1" x14ac:dyDescent="0.25">
      <c r="A34" s="17">
        <f t="shared" si="2"/>
        <v>31</v>
      </c>
      <c r="B34" s="28" t="s">
        <v>111</v>
      </c>
      <c r="C34" s="27" t="s">
        <v>115</v>
      </c>
      <c r="D34" s="29" t="s">
        <v>58</v>
      </c>
      <c r="E34" s="17" t="s">
        <v>120</v>
      </c>
      <c r="F34" s="17" t="s">
        <v>21</v>
      </c>
      <c r="G34" s="17" t="s">
        <v>25</v>
      </c>
      <c r="H34" s="17" t="s">
        <v>390</v>
      </c>
      <c r="I34" s="17" t="s">
        <v>16</v>
      </c>
      <c r="J34" s="17"/>
      <c r="K34" s="17" t="s">
        <v>16</v>
      </c>
      <c r="L34" s="17"/>
      <c r="M34" s="18" t="str">
        <f t="shared" ca="1" si="0"/>
        <v>Caducado</v>
      </c>
      <c r="N34" s="43">
        <v>44561</v>
      </c>
      <c r="O34" s="17" t="str">
        <f t="shared" si="1"/>
        <v>Validez del certificado de compatibilidad emitido por SOHISCERT es hasta 31/12/2021</v>
      </c>
    </row>
    <row r="35" spans="1:15" ht="84" customHeight="1" x14ac:dyDescent="0.25">
      <c r="A35" s="17">
        <f t="shared" si="2"/>
        <v>32</v>
      </c>
      <c r="B35" s="28" t="s">
        <v>112</v>
      </c>
      <c r="C35" s="27" t="s">
        <v>116</v>
      </c>
      <c r="D35" s="29" t="s">
        <v>58</v>
      </c>
      <c r="E35" s="17" t="s">
        <v>121</v>
      </c>
      <c r="F35" s="17" t="s">
        <v>21</v>
      </c>
      <c r="G35" s="17" t="s">
        <v>25</v>
      </c>
      <c r="H35" s="17" t="s">
        <v>390</v>
      </c>
      <c r="I35" s="17" t="s">
        <v>16</v>
      </c>
      <c r="J35" s="17"/>
      <c r="K35" s="17" t="s">
        <v>16</v>
      </c>
      <c r="L35" s="17"/>
      <c r="M35" s="18" t="str">
        <f t="shared" ca="1" si="0"/>
        <v>Caducado</v>
      </c>
      <c r="N35" s="43">
        <v>44561</v>
      </c>
      <c r="O35" s="17" t="str">
        <f t="shared" si="1"/>
        <v>Validez del certificado de compatibilidad emitido por SOHISCERT es hasta 31/12/2021</v>
      </c>
    </row>
    <row r="36" spans="1:15" ht="141.75" customHeight="1" x14ac:dyDescent="0.25">
      <c r="A36" s="17">
        <f t="shared" si="2"/>
        <v>33</v>
      </c>
      <c r="B36" s="28" t="s">
        <v>127</v>
      </c>
      <c r="C36" s="27" t="s">
        <v>128</v>
      </c>
      <c r="D36" s="29" t="s">
        <v>95</v>
      </c>
      <c r="E36" s="17" t="s">
        <v>129</v>
      </c>
      <c r="F36" s="17" t="s">
        <v>130</v>
      </c>
      <c r="G36" s="17" t="s">
        <v>131</v>
      </c>
      <c r="H36" s="16" t="s">
        <v>388</v>
      </c>
      <c r="I36" s="17" t="s">
        <v>16</v>
      </c>
      <c r="J36" s="17"/>
      <c r="K36" s="17" t="s">
        <v>16</v>
      </c>
      <c r="L36" s="17"/>
      <c r="M36" s="18" t="str">
        <f t="shared" ca="1" si="0"/>
        <v>Caducado</v>
      </c>
      <c r="N36" s="43">
        <v>44594</v>
      </c>
      <c r="O36" s="17" t="str">
        <f t="shared" si="1"/>
        <v>Validez del certificado de compatibilidad emitido por BIOAGRICERT es hasta 02/02/2022</v>
      </c>
    </row>
    <row r="37" spans="1:15" ht="84" customHeight="1" x14ac:dyDescent="0.25">
      <c r="A37" s="17">
        <f t="shared" si="2"/>
        <v>34</v>
      </c>
      <c r="B37" s="28" t="s">
        <v>132</v>
      </c>
      <c r="C37" s="27" t="s">
        <v>133</v>
      </c>
      <c r="D37" s="29" t="s">
        <v>134</v>
      </c>
      <c r="E37" s="17" t="s">
        <v>135</v>
      </c>
      <c r="F37" s="17" t="s">
        <v>13</v>
      </c>
      <c r="G37" s="17" t="s">
        <v>315</v>
      </c>
      <c r="H37" s="17" t="s">
        <v>136</v>
      </c>
      <c r="I37" s="17" t="s">
        <v>16</v>
      </c>
      <c r="J37" s="17" t="s">
        <v>16</v>
      </c>
      <c r="K37" s="17" t="s">
        <v>16</v>
      </c>
      <c r="L37" s="17"/>
      <c r="M37" s="18" t="str">
        <f t="shared" ca="1" si="0"/>
        <v>Caducado</v>
      </c>
      <c r="N37" s="43">
        <v>44600</v>
      </c>
      <c r="O37" s="17" t="str">
        <f t="shared" si="1"/>
        <v>Validez del certificado de compatibilidad emitido por Eco - Logica Agencia Internacional de Certificación es hasta 08/02/2022</v>
      </c>
    </row>
    <row r="38" spans="1:15" ht="84" customHeight="1" x14ac:dyDescent="0.25">
      <c r="A38" s="17">
        <f t="shared" si="2"/>
        <v>35</v>
      </c>
      <c r="B38" s="28" t="s">
        <v>137</v>
      </c>
      <c r="C38" s="27" t="s">
        <v>139</v>
      </c>
      <c r="D38" s="29" t="s">
        <v>141</v>
      </c>
      <c r="E38" s="17" t="s">
        <v>142</v>
      </c>
      <c r="F38" s="17" t="s">
        <v>130</v>
      </c>
      <c r="G38" s="17" t="s">
        <v>25</v>
      </c>
      <c r="H38" s="17" t="s">
        <v>390</v>
      </c>
      <c r="I38" s="17" t="s">
        <v>16</v>
      </c>
      <c r="J38" s="17"/>
      <c r="K38" s="17" t="s">
        <v>16</v>
      </c>
      <c r="L38" s="17"/>
      <c r="M38" s="18" t="str">
        <f t="shared" ca="1" si="0"/>
        <v>Caducado</v>
      </c>
      <c r="N38" s="43">
        <v>44561</v>
      </c>
      <c r="O38" s="17" t="str">
        <f t="shared" si="1"/>
        <v>Validez del certificado de compatibilidad emitido por SOHISCERT es hasta 31/12/2021</v>
      </c>
    </row>
    <row r="39" spans="1:15" ht="84" customHeight="1" x14ac:dyDescent="0.25">
      <c r="A39" s="17">
        <f t="shared" si="2"/>
        <v>36</v>
      </c>
      <c r="B39" s="28" t="s">
        <v>138</v>
      </c>
      <c r="C39" s="27" t="s">
        <v>140</v>
      </c>
      <c r="D39" s="29" t="s">
        <v>141</v>
      </c>
      <c r="E39" s="17" t="s">
        <v>143</v>
      </c>
      <c r="F39" s="17" t="s">
        <v>130</v>
      </c>
      <c r="G39" s="17" t="s">
        <v>25</v>
      </c>
      <c r="H39" s="17" t="s">
        <v>390</v>
      </c>
      <c r="I39" s="17" t="s">
        <v>16</v>
      </c>
      <c r="J39" s="17"/>
      <c r="K39" s="17" t="s">
        <v>16</v>
      </c>
      <c r="L39" s="17"/>
      <c r="M39" s="18" t="str">
        <f t="shared" ca="1" si="0"/>
        <v>Caducado</v>
      </c>
      <c r="N39" s="43">
        <v>44561</v>
      </c>
      <c r="O39" s="17" t="str">
        <f t="shared" si="1"/>
        <v>Validez del certificado de compatibilidad emitido por SOHISCERT es hasta 31/12/2021</v>
      </c>
    </row>
    <row r="40" spans="1:15" ht="84" customHeight="1" x14ac:dyDescent="0.25">
      <c r="A40" s="17">
        <f t="shared" si="2"/>
        <v>37</v>
      </c>
      <c r="B40" s="28" t="s">
        <v>144</v>
      </c>
      <c r="C40" s="27" t="s">
        <v>370</v>
      </c>
      <c r="D40" s="29" t="s">
        <v>43</v>
      </c>
      <c r="E40" s="17" t="s">
        <v>160</v>
      </c>
      <c r="F40" s="17" t="s">
        <v>130</v>
      </c>
      <c r="G40" s="17" t="s">
        <v>215</v>
      </c>
      <c r="H40" s="17" t="s">
        <v>217</v>
      </c>
      <c r="I40" s="17" t="s">
        <v>16</v>
      </c>
      <c r="J40" s="17" t="s">
        <v>16</v>
      </c>
      <c r="K40" s="17" t="s">
        <v>16</v>
      </c>
      <c r="L40" s="17"/>
      <c r="M40" s="18" t="str">
        <f t="shared" ca="1" si="0"/>
        <v>Caducado</v>
      </c>
      <c r="N40" s="43">
        <v>44620</v>
      </c>
      <c r="O40" s="17" t="str">
        <f t="shared" si="1"/>
        <v>Validez del certificado de compatibilidad emitido por Kiwa BCS Öko-Garantie GmbH es hasta 28/02/2022</v>
      </c>
    </row>
    <row r="41" spans="1:15" ht="84" customHeight="1" x14ac:dyDescent="0.25">
      <c r="A41" s="17">
        <f t="shared" si="2"/>
        <v>38</v>
      </c>
      <c r="B41" s="28" t="s">
        <v>145</v>
      </c>
      <c r="C41" s="27" t="s">
        <v>371</v>
      </c>
      <c r="D41" s="29" t="s">
        <v>43</v>
      </c>
      <c r="E41" s="17" t="s">
        <v>161</v>
      </c>
      <c r="F41" s="17" t="s">
        <v>130</v>
      </c>
      <c r="G41" s="17" t="s">
        <v>215</v>
      </c>
      <c r="H41" s="17" t="s">
        <v>217</v>
      </c>
      <c r="I41" s="17" t="s">
        <v>16</v>
      </c>
      <c r="J41" s="17" t="s">
        <v>16</v>
      </c>
      <c r="K41" s="17" t="s">
        <v>16</v>
      </c>
      <c r="L41" s="17"/>
      <c r="M41" s="18" t="str">
        <f t="shared" ca="1" si="0"/>
        <v>Caducado</v>
      </c>
      <c r="N41" s="43">
        <v>44620</v>
      </c>
      <c r="O41" s="17" t="str">
        <f t="shared" si="1"/>
        <v>Validez del certificado de compatibilidad emitido por Kiwa BCS Öko-Garantie GmbH es hasta 28/02/2022</v>
      </c>
    </row>
    <row r="42" spans="1:15" ht="84" customHeight="1" x14ac:dyDescent="0.25">
      <c r="A42" s="17">
        <f t="shared" si="2"/>
        <v>39</v>
      </c>
      <c r="B42" s="28" t="s">
        <v>146</v>
      </c>
      <c r="C42" s="27" t="s">
        <v>372</v>
      </c>
      <c r="D42" s="29" t="s">
        <v>43</v>
      </c>
      <c r="E42" s="17" t="s">
        <v>162</v>
      </c>
      <c r="F42" s="17" t="s">
        <v>21</v>
      </c>
      <c r="G42" s="17" t="s">
        <v>215</v>
      </c>
      <c r="H42" s="17" t="s">
        <v>217</v>
      </c>
      <c r="I42" s="17" t="s">
        <v>16</v>
      </c>
      <c r="J42" s="17"/>
      <c r="K42" s="17" t="s">
        <v>16</v>
      </c>
      <c r="L42" s="17"/>
      <c r="M42" s="18" t="str">
        <f t="shared" ca="1" si="0"/>
        <v>Caducado</v>
      </c>
      <c r="N42" s="43">
        <v>44620</v>
      </c>
      <c r="O42" s="17" t="str">
        <f t="shared" si="1"/>
        <v>Validez del certificado de compatibilidad emitido por Kiwa BCS Öko-Garantie GmbH es hasta 28/02/2022</v>
      </c>
    </row>
    <row r="43" spans="1:15" ht="84" customHeight="1" x14ac:dyDescent="0.25">
      <c r="A43" s="17">
        <f t="shared" si="2"/>
        <v>40</v>
      </c>
      <c r="B43" s="28" t="s">
        <v>147</v>
      </c>
      <c r="C43" s="27" t="s">
        <v>373</v>
      </c>
      <c r="D43" s="29" t="s">
        <v>43</v>
      </c>
      <c r="E43" s="17" t="s">
        <v>162</v>
      </c>
      <c r="F43" s="17" t="s">
        <v>21</v>
      </c>
      <c r="G43" s="17" t="s">
        <v>215</v>
      </c>
      <c r="H43" s="17" t="s">
        <v>217</v>
      </c>
      <c r="I43" s="17" t="s">
        <v>16</v>
      </c>
      <c r="J43" s="17"/>
      <c r="K43" s="17" t="s">
        <v>16</v>
      </c>
      <c r="L43" s="17"/>
      <c r="M43" s="18" t="str">
        <f t="shared" ca="1" si="0"/>
        <v>Caducado</v>
      </c>
      <c r="N43" s="43">
        <v>44620</v>
      </c>
      <c r="O43" s="17" t="str">
        <f t="shared" si="1"/>
        <v>Validez del certificado de compatibilidad emitido por Kiwa BCS Öko-Garantie GmbH es hasta 28/02/2022</v>
      </c>
    </row>
    <row r="44" spans="1:15" ht="84" customHeight="1" x14ac:dyDescent="0.25">
      <c r="A44" s="17">
        <f t="shared" si="2"/>
        <v>41</v>
      </c>
      <c r="B44" s="28" t="s">
        <v>148</v>
      </c>
      <c r="C44" s="27" t="s">
        <v>374</v>
      </c>
      <c r="D44" s="29" t="s">
        <v>43</v>
      </c>
      <c r="E44" s="17" t="s">
        <v>163</v>
      </c>
      <c r="F44" s="17" t="s">
        <v>21</v>
      </c>
      <c r="G44" s="17" t="s">
        <v>215</v>
      </c>
      <c r="H44" s="17" t="s">
        <v>217</v>
      </c>
      <c r="I44" s="17" t="s">
        <v>16</v>
      </c>
      <c r="J44" s="17"/>
      <c r="K44" s="17" t="s">
        <v>16</v>
      </c>
      <c r="L44" s="17"/>
      <c r="M44" s="18" t="str">
        <f t="shared" ca="1" si="0"/>
        <v>Caducado</v>
      </c>
      <c r="N44" s="43">
        <v>44620</v>
      </c>
      <c r="O44" s="17" t="str">
        <f t="shared" si="1"/>
        <v>Validez del certificado de compatibilidad emitido por Kiwa BCS Öko-Garantie GmbH es hasta 28/02/2022</v>
      </c>
    </row>
    <row r="45" spans="1:15" ht="84" customHeight="1" x14ac:dyDescent="0.25">
      <c r="A45" s="17">
        <f t="shared" si="2"/>
        <v>42</v>
      </c>
      <c r="B45" s="28" t="s">
        <v>149</v>
      </c>
      <c r="C45" s="27" t="s">
        <v>375</v>
      </c>
      <c r="D45" s="29" t="s">
        <v>43</v>
      </c>
      <c r="E45" s="17" t="s">
        <v>164</v>
      </c>
      <c r="F45" s="17" t="s">
        <v>21</v>
      </c>
      <c r="G45" s="17" t="s">
        <v>215</v>
      </c>
      <c r="H45" s="17" t="s">
        <v>217</v>
      </c>
      <c r="I45" s="17" t="s">
        <v>16</v>
      </c>
      <c r="J45" s="17" t="s">
        <v>16</v>
      </c>
      <c r="K45" s="17" t="s">
        <v>16</v>
      </c>
      <c r="L45" s="17"/>
      <c r="M45" s="18" t="str">
        <f t="shared" ca="1" si="0"/>
        <v>Caducado</v>
      </c>
      <c r="N45" s="43">
        <v>44620</v>
      </c>
      <c r="O45" s="17" t="str">
        <f t="shared" si="1"/>
        <v>Validez del certificado de compatibilidad emitido por Kiwa BCS Öko-Garantie GmbH es hasta 28/02/2022</v>
      </c>
    </row>
    <row r="46" spans="1:15" ht="84" customHeight="1" x14ac:dyDescent="0.25">
      <c r="A46" s="17">
        <f t="shared" si="2"/>
        <v>43</v>
      </c>
      <c r="B46" s="28" t="s">
        <v>150</v>
      </c>
      <c r="C46" s="27" t="s">
        <v>376</v>
      </c>
      <c r="D46" s="29" t="s">
        <v>43</v>
      </c>
      <c r="E46" s="17" t="s">
        <v>165</v>
      </c>
      <c r="F46" s="17" t="s">
        <v>21</v>
      </c>
      <c r="G46" s="17" t="s">
        <v>215</v>
      </c>
      <c r="H46" s="17" t="s">
        <v>217</v>
      </c>
      <c r="I46" s="17" t="s">
        <v>16</v>
      </c>
      <c r="J46" s="17" t="s">
        <v>16</v>
      </c>
      <c r="K46" s="17" t="s">
        <v>16</v>
      </c>
      <c r="L46" s="17"/>
      <c r="M46" s="18" t="str">
        <f t="shared" ca="1" si="0"/>
        <v>Caducado</v>
      </c>
      <c r="N46" s="43">
        <v>44620</v>
      </c>
      <c r="O46" s="17" t="str">
        <f t="shared" si="1"/>
        <v>Validez del certificado de compatibilidad emitido por Kiwa BCS Öko-Garantie GmbH es hasta 28/02/2022</v>
      </c>
    </row>
    <row r="47" spans="1:15" ht="84" customHeight="1" x14ac:dyDescent="0.25">
      <c r="A47" s="17">
        <f t="shared" si="2"/>
        <v>44</v>
      </c>
      <c r="B47" s="28" t="s">
        <v>151</v>
      </c>
      <c r="C47" s="27" t="s">
        <v>377</v>
      </c>
      <c r="D47" s="29" t="s">
        <v>43</v>
      </c>
      <c r="E47" s="17" t="s">
        <v>166</v>
      </c>
      <c r="F47" s="17" t="s">
        <v>21</v>
      </c>
      <c r="G47" s="17" t="s">
        <v>215</v>
      </c>
      <c r="H47" s="17" t="s">
        <v>217</v>
      </c>
      <c r="I47" s="17" t="s">
        <v>16</v>
      </c>
      <c r="J47" s="17" t="s">
        <v>16</v>
      </c>
      <c r="K47" s="17" t="s">
        <v>16</v>
      </c>
      <c r="L47" s="17"/>
      <c r="M47" s="18" t="str">
        <f t="shared" ca="1" si="0"/>
        <v>Caducado</v>
      </c>
      <c r="N47" s="43">
        <v>44620</v>
      </c>
      <c r="O47" s="17" t="str">
        <f t="shared" si="1"/>
        <v>Validez del certificado de compatibilidad emitido por Kiwa BCS Öko-Garantie GmbH es hasta 28/02/2022</v>
      </c>
    </row>
    <row r="48" spans="1:15" ht="84" customHeight="1" x14ac:dyDescent="0.25">
      <c r="A48" s="17">
        <f t="shared" si="2"/>
        <v>45</v>
      </c>
      <c r="B48" s="28" t="s">
        <v>152</v>
      </c>
      <c r="C48" s="27" t="s">
        <v>378</v>
      </c>
      <c r="D48" s="29" t="s">
        <v>43</v>
      </c>
      <c r="E48" s="17" t="s">
        <v>167</v>
      </c>
      <c r="F48" s="17" t="s">
        <v>21</v>
      </c>
      <c r="G48" s="17" t="s">
        <v>215</v>
      </c>
      <c r="H48" s="17" t="s">
        <v>217</v>
      </c>
      <c r="I48" s="17" t="s">
        <v>16</v>
      </c>
      <c r="J48" s="17" t="s">
        <v>16</v>
      </c>
      <c r="K48" s="17" t="s">
        <v>16</v>
      </c>
      <c r="L48" s="17"/>
      <c r="M48" s="18" t="str">
        <f t="shared" ca="1" si="0"/>
        <v>Caducado</v>
      </c>
      <c r="N48" s="43">
        <v>44620</v>
      </c>
      <c r="O48" s="17" t="str">
        <f t="shared" si="1"/>
        <v>Validez del certificado de compatibilidad emitido por Kiwa BCS Öko-Garantie GmbH es hasta 28/02/2022</v>
      </c>
    </row>
    <row r="49" spans="1:15" ht="84" customHeight="1" x14ac:dyDescent="0.25">
      <c r="A49" s="17">
        <f t="shared" si="2"/>
        <v>46</v>
      </c>
      <c r="B49" s="28" t="s">
        <v>153</v>
      </c>
      <c r="C49" s="27" t="s">
        <v>379</v>
      </c>
      <c r="D49" s="29" t="s">
        <v>43</v>
      </c>
      <c r="E49" s="17" t="s">
        <v>168</v>
      </c>
      <c r="F49" s="17" t="s">
        <v>21</v>
      </c>
      <c r="G49" s="17" t="s">
        <v>215</v>
      </c>
      <c r="H49" s="17" t="s">
        <v>217</v>
      </c>
      <c r="I49" s="17" t="s">
        <v>16</v>
      </c>
      <c r="J49" s="17" t="s">
        <v>16</v>
      </c>
      <c r="K49" s="17"/>
      <c r="L49" s="17"/>
      <c r="M49" s="18" t="str">
        <f t="shared" ca="1" si="0"/>
        <v>Caducado</v>
      </c>
      <c r="N49" s="43">
        <v>44620</v>
      </c>
      <c r="O49" s="17" t="str">
        <f t="shared" si="1"/>
        <v>Validez del certificado de compatibilidad emitido por Kiwa BCS Öko-Garantie GmbH es hasta 28/02/2022</v>
      </c>
    </row>
    <row r="50" spans="1:15" ht="84" customHeight="1" x14ac:dyDescent="0.25">
      <c r="A50" s="17">
        <f t="shared" si="2"/>
        <v>47</v>
      </c>
      <c r="B50" s="28" t="s">
        <v>173</v>
      </c>
      <c r="C50" s="27" t="s">
        <v>177</v>
      </c>
      <c r="D50" s="29" t="s">
        <v>36</v>
      </c>
      <c r="E50" s="17" t="s">
        <v>172</v>
      </c>
      <c r="F50" s="17" t="s">
        <v>21</v>
      </c>
      <c r="G50" s="17" t="s">
        <v>215</v>
      </c>
      <c r="H50" s="17" t="s">
        <v>217</v>
      </c>
      <c r="I50" s="17" t="s">
        <v>16</v>
      </c>
      <c r="J50" s="17" t="s">
        <v>16</v>
      </c>
      <c r="K50" s="17" t="s">
        <v>16</v>
      </c>
      <c r="L50" s="17"/>
      <c r="M50" s="18" t="str">
        <f t="shared" ca="1" si="0"/>
        <v>Caducado</v>
      </c>
      <c r="N50" s="43">
        <v>44804</v>
      </c>
      <c r="O50" s="17" t="str">
        <f t="shared" si="1"/>
        <v>Validez del certificado de compatibilidad emitido por Kiwa BCS Öko-Garantie GmbH es hasta 31/08/2022</v>
      </c>
    </row>
    <row r="51" spans="1:15" ht="84" customHeight="1" x14ac:dyDescent="0.25">
      <c r="A51" s="17">
        <f t="shared" si="2"/>
        <v>48</v>
      </c>
      <c r="B51" s="28" t="s">
        <v>37</v>
      </c>
      <c r="C51" s="27" t="s">
        <v>38</v>
      </c>
      <c r="D51" s="29" t="s">
        <v>36</v>
      </c>
      <c r="E51" s="17" t="s">
        <v>39</v>
      </c>
      <c r="F51" s="17" t="s">
        <v>21</v>
      </c>
      <c r="G51" s="17" t="s">
        <v>215</v>
      </c>
      <c r="H51" s="17" t="s">
        <v>217</v>
      </c>
      <c r="I51" s="17" t="s">
        <v>16</v>
      </c>
      <c r="J51" s="17" t="s">
        <v>16</v>
      </c>
      <c r="K51" s="17" t="s">
        <v>16</v>
      </c>
      <c r="L51" s="17"/>
      <c r="M51" s="18" t="str">
        <f t="shared" ca="1" si="0"/>
        <v>Caducado</v>
      </c>
      <c r="N51" s="43">
        <v>44804</v>
      </c>
      <c r="O51" s="17" t="str">
        <f t="shared" si="1"/>
        <v>Validez del certificado de compatibilidad emitido por Kiwa BCS Öko-Garantie GmbH es hasta 31/08/2022</v>
      </c>
    </row>
    <row r="52" spans="1:15" ht="84" customHeight="1" x14ac:dyDescent="0.25">
      <c r="A52" s="17">
        <f t="shared" si="2"/>
        <v>49</v>
      </c>
      <c r="B52" s="28" t="s">
        <v>40</v>
      </c>
      <c r="C52" s="27" t="s">
        <v>41</v>
      </c>
      <c r="D52" s="29" t="s">
        <v>36</v>
      </c>
      <c r="E52" s="17" t="s">
        <v>42</v>
      </c>
      <c r="F52" s="17" t="s">
        <v>21</v>
      </c>
      <c r="G52" s="17" t="s">
        <v>215</v>
      </c>
      <c r="H52" s="17" t="s">
        <v>217</v>
      </c>
      <c r="I52" s="17" t="s">
        <v>16</v>
      </c>
      <c r="J52" s="17" t="s">
        <v>16</v>
      </c>
      <c r="K52" s="17" t="s">
        <v>16</v>
      </c>
      <c r="L52" s="17"/>
      <c r="M52" s="18" t="str">
        <f t="shared" ca="1" si="0"/>
        <v>Caducado</v>
      </c>
      <c r="N52" s="43">
        <v>44804</v>
      </c>
      <c r="O52" s="17" t="str">
        <f t="shared" si="1"/>
        <v>Validez del certificado de compatibilidad emitido por Kiwa BCS Öko-Garantie GmbH es hasta 31/08/2022</v>
      </c>
    </row>
    <row r="53" spans="1:15" ht="84" customHeight="1" x14ac:dyDescent="0.25">
      <c r="A53" s="17">
        <f t="shared" si="2"/>
        <v>50</v>
      </c>
      <c r="B53" s="28" t="s">
        <v>174</v>
      </c>
      <c r="C53" s="27" t="s">
        <v>178</v>
      </c>
      <c r="D53" s="29" t="s">
        <v>36</v>
      </c>
      <c r="E53" s="17" t="s">
        <v>181</v>
      </c>
      <c r="F53" s="17" t="s">
        <v>21</v>
      </c>
      <c r="G53" s="17" t="s">
        <v>215</v>
      </c>
      <c r="H53" s="17" t="s">
        <v>217</v>
      </c>
      <c r="I53" s="17" t="s">
        <v>16</v>
      </c>
      <c r="J53" s="17" t="s">
        <v>16</v>
      </c>
      <c r="K53" s="17" t="s">
        <v>16</v>
      </c>
      <c r="L53" s="17"/>
      <c r="M53" s="18" t="str">
        <f t="shared" ca="1" si="0"/>
        <v>Caducado</v>
      </c>
      <c r="N53" s="43">
        <v>44804</v>
      </c>
      <c r="O53" s="17" t="str">
        <f t="shared" si="1"/>
        <v>Validez del certificado de compatibilidad emitido por Kiwa BCS Öko-Garantie GmbH es hasta 31/08/2022</v>
      </c>
    </row>
    <row r="54" spans="1:15" ht="84" customHeight="1" x14ac:dyDescent="0.25">
      <c r="A54" s="17">
        <f t="shared" si="2"/>
        <v>51</v>
      </c>
      <c r="B54" s="28" t="s">
        <v>175</v>
      </c>
      <c r="C54" s="27" t="s">
        <v>179</v>
      </c>
      <c r="D54" s="29" t="s">
        <v>36</v>
      </c>
      <c r="E54" s="17" t="s">
        <v>182</v>
      </c>
      <c r="F54" s="17" t="s">
        <v>21</v>
      </c>
      <c r="G54" s="17" t="s">
        <v>215</v>
      </c>
      <c r="H54" s="17" t="s">
        <v>217</v>
      </c>
      <c r="I54" s="17" t="s">
        <v>16</v>
      </c>
      <c r="J54" s="17" t="s">
        <v>16</v>
      </c>
      <c r="K54" s="17" t="s">
        <v>16</v>
      </c>
      <c r="L54" s="17"/>
      <c r="M54" s="18" t="str">
        <f t="shared" ca="1" si="0"/>
        <v>Caducado</v>
      </c>
      <c r="N54" s="43">
        <v>44804</v>
      </c>
      <c r="O54" s="17" t="str">
        <f t="shared" si="1"/>
        <v>Validez del certificado de compatibilidad emitido por Kiwa BCS Öko-Garantie GmbH es hasta 31/08/2022</v>
      </c>
    </row>
    <row r="55" spans="1:15" ht="84" customHeight="1" x14ac:dyDescent="0.25">
      <c r="A55" s="17">
        <f t="shared" si="2"/>
        <v>52</v>
      </c>
      <c r="B55" s="28" t="s">
        <v>176</v>
      </c>
      <c r="C55" s="27" t="s">
        <v>180</v>
      </c>
      <c r="D55" s="29" t="s">
        <v>36</v>
      </c>
      <c r="E55" s="17" t="s">
        <v>183</v>
      </c>
      <c r="F55" s="17" t="s">
        <v>21</v>
      </c>
      <c r="G55" s="17" t="s">
        <v>215</v>
      </c>
      <c r="H55" s="17" t="s">
        <v>217</v>
      </c>
      <c r="I55" s="17" t="s">
        <v>16</v>
      </c>
      <c r="J55" s="17" t="s">
        <v>16</v>
      </c>
      <c r="K55" s="17" t="s">
        <v>16</v>
      </c>
      <c r="L55" s="17"/>
      <c r="M55" s="18" t="str">
        <f t="shared" ca="1" si="0"/>
        <v>Caducado</v>
      </c>
      <c r="N55" s="43">
        <v>44804</v>
      </c>
      <c r="O55" s="17" t="str">
        <f t="shared" si="1"/>
        <v>Validez del certificado de compatibilidad emitido por Kiwa BCS Öko-Garantie GmbH es hasta 31/08/2022</v>
      </c>
    </row>
    <row r="56" spans="1:15" ht="84" customHeight="1" x14ac:dyDescent="0.25">
      <c r="A56" s="17">
        <f t="shared" si="2"/>
        <v>53</v>
      </c>
      <c r="B56" s="28" t="s">
        <v>184</v>
      </c>
      <c r="C56" s="27" t="s">
        <v>380</v>
      </c>
      <c r="D56" s="29" t="s">
        <v>59</v>
      </c>
      <c r="E56" s="17" t="s">
        <v>186</v>
      </c>
      <c r="F56" s="17" t="s">
        <v>13</v>
      </c>
      <c r="G56" s="17" t="s">
        <v>245</v>
      </c>
      <c r="H56" s="17" t="s">
        <v>47</v>
      </c>
      <c r="I56" s="17" t="s">
        <v>16</v>
      </c>
      <c r="J56" s="17" t="s">
        <v>16</v>
      </c>
      <c r="K56" s="17" t="s">
        <v>16</v>
      </c>
      <c r="L56" s="17"/>
      <c r="M56" s="18" t="str">
        <f t="shared" ca="1" si="0"/>
        <v>Caducado</v>
      </c>
      <c r="N56" s="43">
        <v>44561</v>
      </c>
      <c r="O56" s="17" t="str">
        <f t="shared" si="1"/>
        <v>Validez del certificado de compatibilidad emitido por Ecocert S.A.  es hasta 31/12/2021</v>
      </c>
    </row>
    <row r="57" spans="1:15" ht="84" customHeight="1" x14ac:dyDescent="0.25">
      <c r="A57" s="17">
        <f t="shared" si="2"/>
        <v>54</v>
      </c>
      <c r="B57" s="28" t="s">
        <v>185</v>
      </c>
      <c r="C57" s="27" t="s">
        <v>381</v>
      </c>
      <c r="D57" s="29" t="s">
        <v>59</v>
      </c>
      <c r="E57" s="17"/>
      <c r="F57" s="17" t="s">
        <v>130</v>
      </c>
      <c r="G57" s="17" t="s">
        <v>25</v>
      </c>
      <c r="H57" s="17" t="s">
        <v>390</v>
      </c>
      <c r="I57" s="17" t="s">
        <v>16</v>
      </c>
      <c r="J57" s="17"/>
      <c r="K57" s="17" t="s">
        <v>16</v>
      </c>
      <c r="L57" s="17"/>
      <c r="M57" s="18" t="str">
        <f t="shared" ca="1" si="0"/>
        <v>Caducado</v>
      </c>
      <c r="N57" s="43">
        <v>44561</v>
      </c>
      <c r="O57" s="17" t="str">
        <f t="shared" si="1"/>
        <v>Validez del certificado de compatibilidad emitido por SOHISCERT es hasta 31/12/2021</v>
      </c>
    </row>
    <row r="58" spans="1:15" ht="84" customHeight="1" x14ac:dyDescent="0.25">
      <c r="A58" s="17">
        <f t="shared" si="2"/>
        <v>55</v>
      </c>
      <c r="B58" s="28" t="s">
        <v>176</v>
      </c>
      <c r="C58" s="27" t="s">
        <v>180</v>
      </c>
      <c r="D58" s="29" t="s">
        <v>36</v>
      </c>
      <c r="E58" s="17" t="s">
        <v>183</v>
      </c>
      <c r="F58" s="17" t="s">
        <v>21</v>
      </c>
      <c r="G58" s="17" t="s">
        <v>215</v>
      </c>
      <c r="H58" s="17" t="s">
        <v>217</v>
      </c>
      <c r="I58" s="17" t="s">
        <v>16</v>
      </c>
      <c r="J58" s="17" t="s">
        <v>16</v>
      </c>
      <c r="K58" s="17" t="s">
        <v>16</v>
      </c>
      <c r="L58" s="17"/>
      <c r="M58" s="18" t="str">
        <f t="shared" ca="1" si="0"/>
        <v>Caducado</v>
      </c>
      <c r="N58" s="43">
        <v>44804</v>
      </c>
      <c r="O58" s="17" t="str">
        <f t="shared" si="1"/>
        <v>Validez del certificado de compatibilidad emitido por Kiwa BCS Öko-Garantie GmbH es hasta 31/08/2022</v>
      </c>
    </row>
    <row r="59" spans="1:15" ht="84" customHeight="1" x14ac:dyDescent="0.25">
      <c r="A59" s="17">
        <f t="shared" si="2"/>
        <v>56</v>
      </c>
      <c r="B59" s="28" t="s">
        <v>187</v>
      </c>
      <c r="C59" s="27" t="s">
        <v>188</v>
      </c>
      <c r="D59" s="29" t="s">
        <v>191</v>
      </c>
      <c r="E59" s="17" t="s">
        <v>189</v>
      </c>
      <c r="F59" s="17" t="s">
        <v>190</v>
      </c>
      <c r="G59" s="17" t="s">
        <v>25</v>
      </c>
      <c r="H59" s="17" t="s">
        <v>390</v>
      </c>
      <c r="I59" s="17" t="s">
        <v>16</v>
      </c>
      <c r="J59" s="17"/>
      <c r="K59" s="17" t="s">
        <v>16</v>
      </c>
      <c r="L59" s="17"/>
      <c r="M59" s="18" t="str">
        <f t="shared" ca="1" si="0"/>
        <v>Caducado</v>
      </c>
      <c r="N59" s="43">
        <v>44561</v>
      </c>
      <c r="O59" s="17" t="str">
        <f t="shared" si="1"/>
        <v>Validez del certificado de compatibilidad emitido por SOHISCERT es hasta 31/12/2021</v>
      </c>
    </row>
    <row r="60" spans="1:15" ht="84" customHeight="1" x14ac:dyDescent="0.25">
      <c r="A60" s="17">
        <f t="shared" si="2"/>
        <v>57</v>
      </c>
      <c r="B60" s="28" t="s">
        <v>192</v>
      </c>
      <c r="C60" s="27" t="s">
        <v>382</v>
      </c>
      <c r="D60" s="29" t="s">
        <v>193</v>
      </c>
      <c r="E60" s="17" t="s">
        <v>194</v>
      </c>
      <c r="F60" s="17" t="s">
        <v>21</v>
      </c>
      <c r="G60" s="17" t="s">
        <v>215</v>
      </c>
      <c r="H60" s="17" t="s">
        <v>217</v>
      </c>
      <c r="I60" s="17" t="s">
        <v>16</v>
      </c>
      <c r="J60" s="17" t="s">
        <v>16</v>
      </c>
      <c r="K60" s="17" t="s">
        <v>16</v>
      </c>
      <c r="L60" s="17"/>
      <c r="M60" s="18" t="str">
        <f t="shared" ca="1" si="0"/>
        <v>Caducado</v>
      </c>
      <c r="N60" s="43">
        <v>44773</v>
      </c>
      <c r="O60" s="17" t="str">
        <f t="shared" si="1"/>
        <v>Validez del certificado de compatibilidad emitido por Kiwa BCS Öko-Garantie GmbH es hasta 31/07/2022</v>
      </c>
    </row>
    <row r="61" spans="1:15" ht="84" customHeight="1" x14ac:dyDescent="0.25">
      <c r="A61" s="17">
        <f t="shared" si="2"/>
        <v>58</v>
      </c>
      <c r="B61" s="28" t="s">
        <v>196</v>
      </c>
      <c r="C61" s="27" t="s">
        <v>198</v>
      </c>
      <c r="D61" s="29" t="s">
        <v>199</v>
      </c>
      <c r="E61" s="17" t="s">
        <v>200</v>
      </c>
      <c r="F61" s="17" t="s">
        <v>130</v>
      </c>
      <c r="G61" s="17" t="s">
        <v>25</v>
      </c>
      <c r="H61" s="17" t="s">
        <v>390</v>
      </c>
      <c r="I61" s="17" t="s">
        <v>16</v>
      </c>
      <c r="J61" s="17" t="s">
        <v>16</v>
      </c>
      <c r="K61" s="17" t="s">
        <v>16</v>
      </c>
      <c r="L61" s="17"/>
      <c r="M61" s="18" t="str">
        <f t="shared" ca="1" si="0"/>
        <v>Caducado</v>
      </c>
      <c r="N61" s="43">
        <v>44561</v>
      </c>
      <c r="O61" s="17" t="str">
        <f t="shared" si="1"/>
        <v>Validez del certificado de compatibilidad emitido por SOHISCERT es hasta 31/12/2021</v>
      </c>
    </row>
    <row r="62" spans="1:15" ht="84" customHeight="1" x14ac:dyDescent="0.25">
      <c r="A62" s="17">
        <f t="shared" si="2"/>
        <v>59</v>
      </c>
      <c r="B62" s="28" t="s">
        <v>197</v>
      </c>
      <c r="C62" s="27" t="s">
        <v>195</v>
      </c>
      <c r="D62" s="29" t="s">
        <v>199</v>
      </c>
      <c r="E62" s="17" t="s">
        <v>201</v>
      </c>
      <c r="F62" s="17" t="s">
        <v>21</v>
      </c>
      <c r="G62" s="17" t="s">
        <v>25</v>
      </c>
      <c r="H62" s="17" t="s">
        <v>390</v>
      </c>
      <c r="I62" s="17" t="s">
        <v>16</v>
      </c>
      <c r="J62" s="17"/>
      <c r="K62" s="17" t="s">
        <v>16</v>
      </c>
      <c r="L62" s="17"/>
      <c r="M62" s="18" t="str">
        <f t="shared" ca="1" si="0"/>
        <v>Caducado</v>
      </c>
      <c r="N62" s="43">
        <v>44561</v>
      </c>
      <c r="O62" s="17" t="str">
        <f t="shared" si="1"/>
        <v>Validez del certificado de compatibilidad emitido por SOHISCERT es hasta 31/12/2021</v>
      </c>
    </row>
    <row r="63" spans="1:15" ht="84" customHeight="1" x14ac:dyDescent="0.25">
      <c r="A63" s="17">
        <f t="shared" si="2"/>
        <v>60</v>
      </c>
      <c r="B63" s="28" t="s">
        <v>122</v>
      </c>
      <c r="C63" s="27" t="s">
        <v>123</v>
      </c>
      <c r="D63" s="29" t="s">
        <v>124</v>
      </c>
      <c r="E63" s="17" t="s">
        <v>125</v>
      </c>
      <c r="F63" s="17" t="s">
        <v>21</v>
      </c>
      <c r="G63" s="17" t="s">
        <v>396</v>
      </c>
      <c r="H63" s="16" t="s">
        <v>294</v>
      </c>
      <c r="I63" s="17" t="s">
        <v>16</v>
      </c>
      <c r="J63" s="17" t="s">
        <v>16</v>
      </c>
      <c r="K63" s="17" t="s">
        <v>16</v>
      </c>
      <c r="L63" s="17"/>
      <c r="M63" s="18" t="str">
        <f t="shared" ca="1" si="0"/>
        <v>Caducado</v>
      </c>
      <c r="N63" s="43">
        <v>44710</v>
      </c>
      <c r="O63" s="17" t="str">
        <f t="shared" si="1"/>
        <v>Validez del certificado de compatibilidad emitido por Control Union Perú S.A.C.  es hasta 29/05/2022</v>
      </c>
    </row>
    <row r="64" spans="1:15" ht="84" customHeight="1" x14ac:dyDescent="0.25">
      <c r="A64" s="17">
        <f t="shared" si="2"/>
        <v>61</v>
      </c>
      <c r="B64" s="28" t="s">
        <v>207</v>
      </c>
      <c r="C64" s="27" t="s">
        <v>383</v>
      </c>
      <c r="D64" s="29" t="s">
        <v>202</v>
      </c>
      <c r="E64" s="17" t="s">
        <v>203</v>
      </c>
      <c r="F64" s="17" t="s">
        <v>21</v>
      </c>
      <c r="G64" s="17" t="s">
        <v>215</v>
      </c>
      <c r="H64" s="17" t="s">
        <v>217</v>
      </c>
      <c r="I64" s="17" t="s">
        <v>16</v>
      </c>
      <c r="J64" s="17" t="s">
        <v>16</v>
      </c>
      <c r="K64" s="17" t="s">
        <v>16</v>
      </c>
      <c r="L64" s="17" t="s">
        <v>16</v>
      </c>
      <c r="M64" s="18" t="str">
        <f t="shared" ca="1" si="0"/>
        <v>Caducado</v>
      </c>
      <c r="N64" s="43">
        <v>44592</v>
      </c>
      <c r="O64" s="17" t="str">
        <f t="shared" si="1"/>
        <v>Validez del certificado de compatibilidad emitido por Kiwa BCS Öko-Garantie GmbH es hasta 31/01/2022</v>
      </c>
    </row>
    <row r="65" spans="1:15" ht="84" customHeight="1" x14ac:dyDescent="0.25">
      <c r="A65" s="17">
        <f t="shared" si="2"/>
        <v>62</v>
      </c>
      <c r="B65" s="28" t="s">
        <v>204</v>
      </c>
      <c r="C65" s="27" t="s">
        <v>384</v>
      </c>
      <c r="D65" s="29" t="s">
        <v>202</v>
      </c>
      <c r="E65" s="17" t="s">
        <v>208</v>
      </c>
      <c r="F65" s="17" t="s">
        <v>13</v>
      </c>
      <c r="G65" s="17" t="s">
        <v>215</v>
      </c>
      <c r="H65" s="17" t="s">
        <v>217</v>
      </c>
      <c r="I65" s="17" t="s">
        <v>16</v>
      </c>
      <c r="J65" s="17" t="s">
        <v>16</v>
      </c>
      <c r="K65" s="17" t="s">
        <v>16</v>
      </c>
      <c r="L65" s="17" t="s">
        <v>16</v>
      </c>
      <c r="M65" s="18" t="str">
        <f t="shared" ca="1" si="0"/>
        <v>Caducado</v>
      </c>
      <c r="N65" s="43">
        <v>44592</v>
      </c>
      <c r="O65" s="17" t="str">
        <f t="shared" si="1"/>
        <v>Validez del certificado de compatibilidad emitido por Kiwa BCS Öko-Garantie GmbH es hasta 31/01/2022</v>
      </c>
    </row>
    <row r="66" spans="1:15" ht="84" customHeight="1" x14ac:dyDescent="0.25">
      <c r="A66" s="17">
        <f t="shared" si="2"/>
        <v>63</v>
      </c>
      <c r="B66" s="28" t="s">
        <v>205</v>
      </c>
      <c r="C66" s="27" t="s">
        <v>385</v>
      </c>
      <c r="D66" s="29" t="s">
        <v>202</v>
      </c>
      <c r="E66" s="17" t="s">
        <v>209</v>
      </c>
      <c r="F66" s="17" t="s">
        <v>13</v>
      </c>
      <c r="G66" s="17" t="s">
        <v>215</v>
      </c>
      <c r="H66" s="17" t="s">
        <v>217</v>
      </c>
      <c r="I66" s="17" t="s">
        <v>16</v>
      </c>
      <c r="J66" s="17" t="s">
        <v>16</v>
      </c>
      <c r="K66" s="17" t="s">
        <v>16</v>
      </c>
      <c r="L66" s="17" t="s">
        <v>16</v>
      </c>
      <c r="M66" s="18" t="str">
        <f t="shared" ca="1" si="0"/>
        <v>Caducado</v>
      </c>
      <c r="N66" s="43">
        <v>44592</v>
      </c>
      <c r="O66" s="17" t="str">
        <f t="shared" si="1"/>
        <v>Validez del certificado de compatibilidad emitido por Kiwa BCS Öko-Garantie GmbH es hasta 31/01/2022</v>
      </c>
    </row>
    <row r="67" spans="1:15" ht="84" customHeight="1" x14ac:dyDescent="0.25">
      <c r="A67" s="17">
        <f t="shared" si="2"/>
        <v>64</v>
      </c>
      <c r="B67" s="28" t="s">
        <v>206</v>
      </c>
      <c r="C67" s="27" t="s">
        <v>386</v>
      </c>
      <c r="D67" s="29" t="s">
        <v>202</v>
      </c>
      <c r="E67" s="17" t="s">
        <v>209</v>
      </c>
      <c r="F67" s="17" t="s">
        <v>13</v>
      </c>
      <c r="G67" s="17" t="s">
        <v>215</v>
      </c>
      <c r="H67" s="17" t="s">
        <v>217</v>
      </c>
      <c r="I67" s="17" t="s">
        <v>16</v>
      </c>
      <c r="J67" s="17" t="s">
        <v>16</v>
      </c>
      <c r="K67" s="17" t="s">
        <v>16</v>
      </c>
      <c r="L67" s="17" t="s">
        <v>16</v>
      </c>
      <c r="M67" s="18" t="str">
        <f t="shared" ca="1" si="0"/>
        <v>Caducado</v>
      </c>
      <c r="N67" s="43">
        <v>44592</v>
      </c>
      <c r="O67" s="17" t="str">
        <f t="shared" si="1"/>
        <v>Validez del certificado de compatibilidad emitido por Kiwa BCS Öko-Garantie GmbH es hasta 31/01/2022</v>
      </c>
    </row>
    <row r="68" spans="1:15" ht="84" customHeight="1" x14ac:dyDescent="0.25">
      <c r="A68" s="17">
        <f t="shared" ref="A68:A73" si="3">A67+1</f>
        <v>65</v>
      </c>
      <c r="B68" s="28" t="s">
        <v>221</v>
      </c>
      <c r="C68" s="27" t="s">
        <v>222</v>
      </c>
      <c r="D68" s="29" t="s">
        <v>223</v>
      </c>
      <c r="E68" s="17" t="s">
        <v>225</v>
      </c>
      <c r="F68" s="17" t="s">
        <v>224</v>
      </c>
      <c r="G68" s="17" t="s">
        <v>215</v>
      </c>
      <c r="H68" s="17" t="s">
        <v>217</v>
      </c>
      <c r="I68" s="17" t="s">
        <v>16</v>
      </c>
      <c r="J68" s="17" t="s">
        <v>16</v>
      </c>
      <c r="K68" s="17" t="s">
        <v>16</v>
      </c>
      <c r="L68" s="17" t="s">
        <v>16</v>
      </c>
      <c r="M68" s="18" t="str">
        <f t="shared" ref="M68:M98" ca="1" si="4">IF(N68="","",IF(N68&gt;=$Q$3,"Vigente","Caducado"))</f>
        <v>Caducado</v>
      </c>
      <c r="N68" s="44">
        <v>44895</v>
      </c>
      <c r="O68" s="17" t="str">
        <f t="shared" si="1"/>
        <v>Validez del certificado de compatibilidad emitido por Kiwa BCS Öko-Garantie GmbH es hasta 30/11/2022</v>
      </c>
    </row>
    <row r="69" spans="1:15" ht="84" customHeight="1" x14ac:dyDescent="0.25">
      <c r="A69" s="17">
        <f t="shared" si="3"/>
        <v>66</v>
      </c>
      <c r="B69" s="28" t="s">
        <v>226</v>
      </c>
      <c r="C69" s="27" t="s">
        <v>227</v>
      </c>
      <c r="D69" s="29" t="s">
        <v>228</v>
      </c>
      <c r="E69" s="17" t="s">
        <v>230</v>
      </c>
      <c r="F69" s="17" t="s">
        <v>21</v>
      </c>
      <c r="G69" s="17" t="s">
        <v>215</v>
      </c>
      <c r="H69" s="17" t="s">
        <v>217</v>
      </c>
      <c r="I69" s="17" t="s">
        <v>16</v>
      </c>
      <c r="J69" s="17" t="s">
        <v>16</v>
      </c>
      <c r="K69" s="17" t="s">
        <v>16</v>
      </c>
      <c r="L69" s="17" t="s">
        <v>16</v>
      </c>
      <c r="M69" s="18" t="str">
        <f t="shared" ca="1" si="4"/>
        <v>Caducado</v>
      </c>
      <c r="N69" s="45">
        <v>44804</v>
      </c>
      <c r="O69" s="17" t="str">
        <f t="shared" ref="O69:O132" si="5">IF(N69="","",CONCATENATE("Validez del certificado de compatibilidad emitido por ",G69," es hasta ",TEXT(N69,"dd/mm/yyyy")))</f>
        <v>Validez del certificado de compatibilidad emitido por Kiwa BCS Öko-Garantie GmbH es hasta 31/08/2022</v>
      </c>
    </row>
    <row r="70" spans="1:15" ht="84" customHeight="1" x14ac:dyDescent="0.25">
      <c r="A70" s="17">
        <f t="shared" si="3"/>
        <v>67</v>
      </c>
      <c r="B70" s="28" t="s">
        <v>233</v>
      </c>
      <c r="C70" s="27" t="s">
        <v>231</v>
      </c>
      <c r="D70" s="29" t="s">
        <v>228</v>
      </c>
      <c r="E70" s="17" t="s">
        <v>232</v>
      </c>
      <c r="F70" s="17" t="s">
        <v>21</v>
      </c>
      <c r="G70" s="17" t="s">
        <v>215</v>
      </c>
      <c r="H70" s="17" t="s">
        <v>217</v>
      </c>
      <c r="I70" s="17" t="s">
        <v>16</v>
      </c>
      <c r="J70" s="17" t="s">
        <v>16</v>
      </c>
      <c r="K70" s="17" t="s">
        <v>16</v>
      </c>
      <c r="L70" s="17" t="s">
        <v>16</v>
      </c>
      <c r="M70" s="18" t="str">
        <f t="shared" ca="1" si="4"/>
        <v>Caducado</v>
      </c>
      <c r="N70" s="45">
        <v>44804</v>
      </c>
      <c r="O70" s="17" t="str">
        <f t="shared" si="5"/>
        <v>Validez del certificado de compatibilidad emitido por Kiwa BCS Öko-Garantie GmbH es hasta 31/08/2022</v>
      </c>
    </row>
    <row r="71" spans="1:15" ht="84" customHeight="1" x14ac:dyDescent="0.25">
      <c r="A71" s="17">
        <f t="shared" si="3"/>
        <v>68</v>
      </c>
      <c r="B71" s="28" t="s">
        <v>235</v>
      </c>
      <c r="C71" s="27" t="s">
        <v>234</v>
      </c>
      <c r="D71" s="29" t="s">
        <v>228</v>
      </c>
      <c r="E71" s="17" t="s">
        <v>236</v>
      </c>
      <c r="F71" s="17" t="s">
        <v>130</v>
      </c>
      <c r="G71" s="17" t="s">
        <v>215</v>
      </c>
      <c r="H71" s="17" t="s">
        <v>217</v>
      </c>
      <c r="I71" s="17" t="s">
        <v>16</v>
      </c>
      <c r="J71" s="17" t="s">
        <v>16</v>
      </c>
      <c r="K71" s="17" t="s">
        <v>16</v>
      </c>
      <c r="L71" s="17" t="s">
        <v>16</v>
      </c>
      <c r="M71" s="18" t="str">
        <f t="shared" ca="1" si="4"/>
        <v>Caducado</v>
      </c>
      <c r="N71" s="45">
        <v>44804</v>
      </c>
      <c r="O71" s="17" t="str">
        <f t="shared" si="5"/>
        <v>Validez del certificado de compatibilidad emitido por Kiwa BCS Öko-Garantie GmbH es hasta 31/08/2022</v>
      </c>
    </row>
    <row r="72" spans="1:15" ht="84" customHeight="1" x14ac:dyDescent="0.25">
      <c r="A72" s="17">
        <f t="shared" si="3"/>
        <v>69</v>
      </c>
      <c r="B72" s="28" t="s">
        <v>238</v>
      </c>
      <c r="C72" s="27" t="s">
        <v>237</v>
      </c>
      <c r="D72" s="29" t="s">
        <v>239</v>
      </c>
      <c r="E72" s="17" t="s">
        <v>240</v>
      </c>
      <c r="F72" s="17" t="s">
        <v>91</v>
      </c>
      <c r="G72" s="17" t="s">
        <v>102</v>
      </c>
      <c r="H72" s="17" t="s">
        <v>241</v>
      </c>
      <c r="I72" s="17"/>
      <c r="J72" s="17" t="s">
        <v>16</v>
      </c>
      <c r="K72" s="17"/>
      <c r="L72" s="17"/>
      <c r="M72" s="18" t="str">
        <f t="shared" ca="1" si="4"/>
        <v>Vigente</v>
      </c>
      <c r="N72" s="44">
        <v>45078</v>
      </c>
      <c r="O72" s="17" t="str">
        <f t="shared" si="5"/>
        <v>Validez del certificado de compatibilidad emitido por Organic Materials Review Institute OMRI es hasta 01/06/2023</v>
      </c>
    </row>
    <row r="73" spans="1:15" ht="84" customHeight="1" x14ac:dyDescent="0.25">
      <c r="A73" s="17">
        <f t="shared" si="3"/>
        <v>70</v>
      </c>
      <c r="B73" s="28" t="s">
        <v>242</v>
      </c>
      <c r="C73" s="27" t="s">
        <v>243</v>
      </c>
      <c r="D73" s="29" t="s">
        <v>244</v>
      </c>
      <c r="E73" s="17" t="s">
        <v>254</v>
      </c>
      <c r="F73" s="17" t="s">
        <v>13</v>
      </c>
      <c r="G73" s="17" t="s">
        <v>245</v>
      </c>
      <c r="H73" s="17" t="s">
        <v>47</v>
      </c>
      <c r="I73" s="17" t="s">
        <v>16</v>
      </c>
      <c r="J73" s="17" t="s">
        <v>16</v>
      </c>
      <c r="K73" s="17" t="s">
        <v>16</v>
      </c>
      <c r="L73" s="17"/>
      <c r="M73" s="18" t="str">
        <f t="shared" ca="1" si="4"/>
        <v>Vigente</v>
      </c>
      <c r="N73" s="44">
        <v>45016</v>
      </c>
      <c r="O73" s="17" t="str">
        <f t="shared" si="5"/>
        <v>Validez del certificado de compatibilidad emitido por Ecocert S.A.  es hasta 31/03/2023</v>
      </c>
    </row>
    <row r="74" spans="1:15" ht="84" customHeight="1" x14ac:dyDescent="0.25">
      <c r="A74" s="17">
        <f t="shared" ref="A74:A98" si="6">A73+1</f>
        <v>71</v>
      </c>
      <c r="B74" s="28" t="s">
        <v>246</v>
      </c>
      <c r="C74" s="27" t="s">
        <v>247</v>
      </c>
      <c r="D74" s="29" t="s">
        <v>284</v>
      </c>
      <c r="E74" s="17" t="s">
        <v>255</v>
      </c>
      <c r="F74" s="17" t="s">
        <v>263</v>
      </c>
      <c r="G74" s="17" t="s">
        <v>330</v>
      </c>
      <c r="H74" s="26" t="s">
        <v>249</v>
      </c>
      <c r="I74" s="17"/>
      <c r="J74" s="17" t="s">
        <v>16</v>
      </c>
      <c r="K74" s="17"/>
      <c r="L74" s="17" t="s">
        <v>16</v>
      </c>
      <c r="M74" s="18" t="str">
        <f t="shared" ca="1" si="4"/>
        <v>Vigente</v>
      </c>
      <c r="N74" s="44">
        <v>45138</v>
      </c>
      <c r="O74" s="17" t="str">
        <f t="shared" si="5"/>
        <v>Validez del certificado de compatibilidad emitido por Certification of Environmental Standards - CERES GmbH es hasta 31/07/2023</v>
      </c>
    </row>
    <row r="75" spans="1:15" ht="84" customHeight="1" x14ac:dyDescent="0.25">
      <c r="A75" s="17">
        <f t="shared" si="6"/>
        <v>72</v>
      </c>
      <c r="B75" s="28" t="s">
        <v>250</v>
      </c>
      <c r="C75" s="27" t="s">
        <v>251</v>
      </c>
      <c r="D75" s="29" t="s">
        <v>284</v>
      </c>
      <c r="E75" s="17" t="s">
        <v>256</v>
      </c>
      <c r="F75" s="17" t="s">
        <v>263</v>
      </c>
      <c r="G75" s="17" t="s">
        <v>330</v>
      </c>
      <c r="H75" s="26" t="s">
        <v>249</v>
      </c>
      <c r="I75" s="17"/>
      <c r="J75" s="17" t="s">
        <v>16</v>
      </c>
      <c r="K75" s="17"/>
      <c r="L75" s="17" t="s">
        <v>16</v>
      </c>
      <c r="M75" s="18" t="str">
        <f t="shared" ca="1" si="4"/>
        <v>Vigente</v>
      </c>
      <c r="N75" s="44">
        <v>45138</v>
      </c>
      <c r="O75" s="17" t="str">
        <f t="shared" si="5"/>
        <v>Validez del certificado de compatibilidad emitido por Certification of Environmental Standards - CERES GmbH es hasta 31/07/2023</v>
      </c>
    </row>
    <row r="76" spans="1:15" ht="84" customHeight="1" x14ac:dyDescent="0.25">
      <c r="A76" s="17">
        <f t="shared" si="6"/>
        <v>73</v>
      </c>
      <c r="B76" s="28" t="s">
        <v>252</v>
      </c>
      <c r="C76" s="27" t="s">
        <v>253</v>
      </c>
      <c r="D76" s="29" t="s">
        <v>284</v>
      </c>
      <c r="E76" s="17" t="s">
        <v>257</v>
      </c>
      <c r="F76" s="17" t="s">
        <v>258</v>
      </c>
      <c r="G76" s="17" t="s">
        <v>330</v>
      </c>
      <c r="H76" s="26" t="s">
        <v>249</v>
      </c>
      <c r="I76" s="17"/>
      <c r="J76" s="17" t="s">
        <v>16</v>
      </c>
      <c r="K76" s="17"/>
      <c r="L76" s="17" t="s">
        <v>16</v>
      </c>
      <c r="M76" s="18" t="str">
        <f t="shared" ca="1" si="4"/>
        <v>Vigente</v>
      </c>
      <c r="N76" s="44">
        <v>45138</v>
      </c>
      <c r="O76" s="17" t="str">
        <f t="shared" si="5"/>
        <v>Validez del certificado de compatibilidad emitido por Certification of Environmental Standards - CERES GmbH es hasta 31/07/2023</v>
      </c>
    </row>
    <row r="77" spans="1:15" ht="84" customHeight="1" x14ac:dyDescent="0.25">
      <c r="A77" s="17">
        <f t="shared" si="6"/>
        <v>74</v>
      </c>
      <c r="B77" s="28" t="s">
        <v>260</v>
      </c>
      <c r="C77" s="27" t="s">
        <v>261</v>
      </c>
      <c r="D77" s="29" t="s">
        <v>284</v>
      </c>
      <c r="E77" s="17" t="s">
        <v>262</v>
      </c>
      <c r="F77" s="17" t="s">
        <v>264</v>
      </c>
      <c r="G77" s="17" t="s">
        <v>330</v>
      </c>
      <c r="H77" s="26" t="s">
        <v>249</v>
      </c>
      <c r="I77" s="17"/>
      <c r="J77" s="17" t="s">
        <v>16</v>
      </c>
      <c r="K77" s="17"/>
      <c r="L77" s="17" t="s">
        <v>16</v>
      </c>
      <c r="M77" s="18" t="str">
        <f t="shared" ca="1" si="4"/>
        <v>Vigente</v>
      </c>
      <c r="N77" s="44">
        <v>45138</v>
      </c>
      <c r="O77" s="17" t="str">
        <f t="shared" si="5"/>
        <v>Validez del certificado de compatibilidad emitido por Certification of Environmental Standards - CERES GmbH es hasta 31/07/2023</v>
      </c>
    </row>
    <row r="78" spans="1:15" ht="84" customHeight="1" x14ac:dyDescent="0.25">
      <c r="A78" s="17">
        <f t="shared" si="6"/>
        <v>75</v>
      </c>
      <c r="B78" s="28" t="s">
        <v>266</v>
      </c>
      <c r="C78" s="27" t="s">
        <v>265</v>
      </c>
      <c r="D78" s="29" t="s">
        <v>283</v>
      </c>
      <c r="E78" s="17" t="s">
        <v>268</v>
      </c>
      <c r="F78" s="17" t="s">
        <v>269</v>
      </c>
      <c r="G78" s="17" t="s">
        <v>215</v>
      </c>
      <c r="H78" s="17" t="s">
        <v>217</v>
      </c>
      <c r="I78" s="17" t="s">
        <v>16</v>
      </c>
      <c r="J78" s="17"/>
      <c r="K78" s="17" t="s">
        <v>16</v>
      </c>
      <c r="L78" s="17"/>
      <c r="M78" s="18" t="str">
        <f t="shared" ca="1" si="4"/>
        <v>Vigente</v>
      </c>
      <c r="N78" s="44">
        <v>45016</v>
      </c>
      <c r="O78" s="17" t="str">
        <f t="shared" si="5"/>
        <v>Validez del certificado de compatibilidad emitido por Kiwa BCS Öko-Garantie GmbH es hasta 31/03/2023</v>
      </c>
    </row>
    <row r="79" spans="1:15" ht="84" customHeight="1" x14ac:dyDescent="0.25">
      <c r="A79" s="17">
        <f t="shared" si="6"/>
        <v>76</v>
      </c>
      <c r="B79" s="28" t="s">
        <v>281</v>
      </c>
      <c r="C79" s="27" t="s">
        <v>282</v>
      </c>
      <c r="D79" s="29" t="s">
        <v>141</v>
      </c>
      <c r="E79" s="17" t="s">
        <v>285</v>
      </c>
      <c r="F79" s="17" t="s">
        <v>286</v>
      </c>
      <c r="G79" s="17" t="s">
        <v>287</v>
      </c>
      <c r="H79" s="23" t="s">
        <v>288</v>
      </c>
      <c r="I79" s="17" t="s">
        <v>16</v>
      </c>
      <c r="J79" s="17" t="s">
        <v>16</v>
      </c>
      <c r="K79" s="17" t="s">
        <v>16</v>
      </c>
      <c r="L79" s="17"/>
      <c r="M79" s="18" t="str">
        <f t="shared" ca="1" si="4"/>
        <v>Caducado</v>
      </c>
      <c r="N79" s="44">
        <v>44926</v>
      </c>
      <c r="O79" s="17" t="str">
        <f t="shared" si="5"/>
        <v>Validez del certificado de compatibilidad emitido por Servicio de Certificación CAAE S.L.U es hasta 31/12/2022</v>
      </c>
    </row>
    <row r="80" spans="1:15" ht="84" customHeight="1" x14ac:dyDescent="0.25">
      <c r="A80" s="17">
        <f t="shared" si="6"/>
        <v>77</v>
      </c>
      <c r="B80" s="28" t="s">
        <v>296</v>
      </c>
      <c r="C80" s="27" t="s">
        <v>295</v>
      </c>
      <c r="D80" s="29" t="s">
        <v>244</v>
      </c>
      <c r="E80" s="17" t="s">
        <v>297</v>
      </c>
      <c r="F80" s="17" t="s">
        <v>298</v>
      </c>
      <c r="G80" s="17" t="s">
        <v>245</v>
      </c>
      <c r="H80" s="17" t="s">
        <v>47</v>
      </c>
      <c r="I80" s="17" t="s">
        <v>16</v>
      </c>
      <c r="J80" s="17" t="s">
        <v>16</v>
      </c>
      <c r="K80" s="17" t="s">
        <v>16</v>
      </c>
      <c r="L80" s="17"/>
      <c r="M80" s="18" t="str">
        <f t="shared" ca="1" si="4"/>
        <v>Vigente</v>
      </c>
      <c r="N80" s="44">
        <v>45016</v>
      </c>
      <c r="O80" s="17" t="str">
        <f t="shared" si="5"/>
        <v>Validez del certificado de compatibilidad emitido por Ecocert S.A.  es hasta 31/03/2023</v>
      </c>
    </row>
    <row r="81" spans="1:15" ht="84" customHeight="1" x14ac:dyDescent="0.25">
      <c r="A81" s="17">
        <f t="shared" si="6"/>
        <v>78</v>
      </c>
      <c r="B81" s="28" t="s">
        <v>299</v>
      </c>
      <c r="C81" s="27" t="s">
        <v>300</v>
      </c>
      <c r="D81" s="29" t="s">
        <v>244</v>
      </c>
      <c r="E81" s="17" t="s">
        <v>301</v>
      </c>
      <c r="F81" s="17" t="s">
        <v>302</v>
      </c>
      <c r="G81" s="17" t="s">
        <v>245</v>
      </c>
      <c r="H81" s="17" t="s">
        <v>47</v>
      </c>
      <c r="I81" s="17" t="s">
        <v>16</v>
      </c>
      <c r="J81" s="17" t="s">
        <v>16</v>
      </c>
      <c r="K81" s="17" t="s">
        <v>16</v>
      </c>
      <c r="L81" s="17"/>
      <c r="M81" s="18" t="str">
        <f t="shared" ca="1" si="4"/>
        <v>Vigente</v>
      </c>
      <c r="N81" s="44">
        <v>45016</v>
      </c>
      <c r="O81" s="17" t="str">
        <f t="shared" si="5"/>
        <v>Validez del certificado de compatibilidad emitido por Ecocert S.A.  es hasta 31/03/2023</v>
      </c>
    </row>
    <row r="82" spans="1:15" ht="84" customHeight="1" x14ac:dyDescent="0.25">
      <c r="A82" s="17">
        <f t="shared" si="6"/>
        <v>79</v>
      </c>
      <c r="B82" s="28" t="s">
        <v>48</v>
      </c>
      <c r="C82" s="27" t="s">
        <v>303</v>
      </c>
      <c r="D82" s="29" t="s">
        <v>59</v>
      </c>
      <c r="E82" s="17" t="s">
        <v>304</v>
      </c>
      <c r="F82" s="17" t="s">
        <v>298</v>
      </c>
      <c r="G82" s="17" t="s">
        <v>245</v>
      </c>
      <c r="H82" s="17" t="s">
        <v>47</v>
      </c>
      <c r="I82" s="17" t="s">
        <v>16</v>
      </c>
      <c r="J82" s="17" t="s">
        <v>16</v>
      </c>
      <c r="K82" s="17" t="s">
        <v>16</v>
      </c>
      <c r="L82" s="17" t="s">
        <v>16</v>
      </c>
      <c r="M82" s="18" t="str">
        <f t="shared" ca="1" si="4"/>
        <v>Vigente</v>
      </c>
      <c r="N82" s="44">
        <v>45016</v>
      </c>
      <c r="O82" s="17" t="str">
        <f t="shared" si="5"/>
        <v>Validez del certificado de compatibilidad emitido por Ecocert S.A.  es hasta 31/03/2023</v>
      </c>
    </row>
    <row r="83" spans="1:15" ht="84" customHeight="1" x14ac:dyDescent="0.25">
      <c r="A83" s="17">
        <f t="shared" si="6"/>
        <v>80</v>
      </c>
      <c r="B83" s="28" t="s">
        <v>54</v>
      </c>
      <c r="C83" s="27" t="s">
        <v>305</v>
      </c>
      <c r="D83" s="29" t="s">
        <v>59</v>
      </c>
      <c r="E83" s="17" t="s">
        <v>306</v>
      </c>
      <c r="F83" s="17" t="s">
        <v>269</v>
      </c>
      <c r="G83" s="17" t="s">
        <v>245</v>
      </c>
      <c r="H83" s="17" t="s">
        <v>47</v>
      </c>
      <c r="I83" s="17" t="s">
        <v>16</v>
      </c>
      <c r="J83" s="17" t="s">
        <v>16</v>
      </c>
      <c r="K83" s="17" t="s">
        <v>16</v>
      </c>
      <c r="L83" s="17" t="s">
        <v>16</v>
      </c>
      <c r="M83" s="18" t="str">
        <f t="shared" ca="1" si="4"/>
        <v>Vigente</v>
      </c>
      <c r="N83" s="44">
        <v>45016</v>
      </c>
      <c r="O83" s="17" t="str">
        <f t="shared" si="5"/>
        <v>Validez del certificado de compatibilidad emitido por Ecocert S.A.  es hasta 31/03/2023</v>
      </c>
    </row>
    <row r="84" spans="1:15" ht="84" customHeight="1" x14ac:dyDescent="0.25">
      <c r="A84" s="17">
        <f t="shared" si="6"/>
        <v>81</v>
      </c>
      <c r="B84" s="28" t="s">
        <v>52</v>
      </c>
      <c r="C84" s="27" t="s">
        <v>307</v>
      </c>
      <c r="D84" s="29" t="s">
        <v>59</v>
      </c>
      <c r="E84" s="17" t="s">
        <v>308</v>
      </c>
      <c r="F84" s="17" t="s">
        <v>309</v>
      </c>
      <c r="G84" s="17" t="s">
        <v>245</v>
      </c>
      <c r="H84" s="17" t="s">
        <v>47</v>
      </c>
      <c r="I84" s="17" t="s">
        <v>16</v>
      </c>
      <c r="J84" s="17" t="s">
        <v>16</v>
      </c>
      <c r="K84" s="17" t="s">
        <v>16</v>
      </c>
      <c r="L84" s="17" t="s">
        <v>16</v>
      </c>
      <c r="M84" s="18" t="str">
        <f t="shared" ca="1" si="4"/>
        <v>Vigente</v>
      </c>
      <c r="N84" s="44">
        <v>45016</v>
      </c>
      <c r="O84" s="17" t="str">
        <f t="shared" si="5"/>
        <v>Validez del certificado de compatibilidad emitido por Ecocert S.A.  es hasta 31/03/2023</v>
      </c>
    </row>
    <row r="85" spans="1:15" ht="84" customHeight="1" x14ac:dyDescent="0.25">
      <c r="A85" s="17">
        <f t="shared" si="6"/>
        <v>82</v>
      </c>
      <c r="B85" s="28" t="s">
        <v>50</v>
      </c>
      <c r="C85" s="27" t="s">
        <v>310</v>
      </c>
      <c r="D85" s="29" t="s">
        <v>59</v>
      </c>
      <c r="E85" s="17" t="s">
        <v>51</v>
      </c>
      <c r="F85" s="17" t="s">
        <v>311</v>
      </c>
      <c r="G85" s="17" t="s">
        <v>245</v>
      </c>
      <c r="H85" s="17" t="s">
        <v>47</v>
      </c>
      <c r="I85" s="17" t="s">
        <v>16</v>
      </c>
      <c r="J85" s="17" t="s">
        <v>16</v>
      </c>
      <c r="K85" s="17" t="s">
        <v>16</v>
      </c>
      <c r="L85" s="17" t="s">
        <v>16</v>
      </c>
      <c r="M85" s="18" t="str">
        <f t="shared" ca="1" si="4"/>
        <v>Vigente</v>
      </c>
      <c r="N85" s="44">
        <v>45016</v>
      </c>
      <c r="O85" s="17" t="str">
        <f t="shared" si="5"/>
        <v>Validez del certificado de compatibilidad emitido por Ecocert S.A.  es hasta 31/03/2023</v>
      </c>
    </row>
    <row r="86" spans="1:15" ht="84" customHeight="1" x14ac:dyDescent="0.25">
      <c r="A86" s="17">
        <f t="shared" si="6"/>
        <v>83</v>
      </c>
      <c r="B86" s="28" t="s">
        <v>44</v>
      </c>
      <c r="C86" s="27" t="s">
        <v>312</v>
      </c>
      <c r="D86" s="29" t="s">
        <v>59</v>
      </c>
      <c r="E86" s="17" t="s">
        <v>60</v>
      </c>
      <c r="F86" s="17" t="s">
        <v>298</v>
      </c>
      <c r="G86" s="17" t="s">
        <v>245</v>
      </c>
      <c r="H86" s="17" t="s">
        <v>47</v>
      </c>
      <c r="I86" s="17" t="s">
        <v>16</v>
      </c>
      <c r="J86" s="17" t="s">
        <v>16</v>
      </c>
      <c r="K86" s="17" t="s">
        <v>16</v>
      </c>
      <c r="L86" s="17" t="s">
        <v>16</v>
      </c>
      <c r="M86" s="18" t="str">
        <f t="shared" ca="1" si="4"/>
        <v>Vigente</v>
      </c>
      <c r="N86" s="44">
        <v>45016</v>
      </c>
      <c r="O86" s="17" t="str">
        <f t="shared" si="5"/>
        <v>Validez del certificado de compatibilidad emitido por Ecocert S.A.  es hasta 31/03/2023</v>
      </c>
    </row>
    <row r="87" spans="1:15" ht="84" customHeight="1" x14ac:dyDescent="0.25">
      <c r="A87" s="17">
        <f t="shared" si="6"/>
        <v>84</v>
      </c>
      <c r="B87" s="28" t="s">
        <v>29</v>
      </c>
      <c r="C87" s="27" t="s">
        <v>313</v>
      </c>
      <c r="D87" s="29" t="s">
        <v>17</v>
      </c>
      <c r="E87" s="17" t="s">
        <v>314</v>
      </c>
      <c r="F87" s="17" t="s">
        <v>311</v>
      </c>
      <c r="G87" s="17" t="s">
        <v>315</v>
      </c>
      <c r="H87" s="17" t="s">
        <v>316</v>
      </c>
      <c r="I87" s="17" t="s">
        <v>16</v>
      </c>
      <c r="J87" s="17"/>
      <c r="K87" s="17" t="s">
        <v>16</v>
      </c>
      <c r="L87" s="17"/>
      <c r="M87" s="18" t="str">
        <f t="shared" ca="1" si="4"/>
        <v>Vigente</v>
      </c>
      <c r="N87" s="44">
        <v>45023</v>
      </c>
      <c r="O87" s="17" t="str">
        <f t="shared" si="5"/>
        <v>Validez del certificado de compatibilidad emitido por Eco - Logica Agencia Internacional de Certificación es hasta 07/04/2023</v>
      </c>
    </row>
    <row r="88" spans="1:15" ht="84" customHeight="1" x14ac:dyDescent="0.25">
      <c r="A88" s="17">
        <f t="shared" si="6"/>
        <v>85</v>
      </c>
      <c r="B88" s="28" t="s">
        <v>318</v>
      </c>
      <c r="C88" s="27" t="s">
        <v>366</v>
      </c>
      <c r="D88" s="29" t="s">
        <v>17</v>
      </c>
      <c r="E88" s="17" t="s">
        <v>319</v>
      </c>
      <c r="F88" s="17" t="s">
        <v>302</v>
      </c>
      <c r="G88" s="17" t="s">
        <v>215</v>
      </c>
      <c r="H88" s="17" t="s">
        <v>217</v>
      </c>
      <c r="I88" s="17" t="s">
        <v>16</v>
      </c>
      <c r="J88" s="17"/>
      <c r="K88" s="17" t="s">
        <v>16</v>
      </c>
      <c r="L88" s="17"/>
      <c r="M88" s="18" t="str">
        <f t="shared" ca="1" si="4"/>
        <v>Vigente</v>
      </c>
      <c r="N88" s="44">
        <v>45169</v>
      </c>
      <c r="O88" s="17" t="str">
        <f t="shared" si="5"/>
        <v>Validez del certificado de compatibilidad emitido por Kiwa BCS Öko-Garantie GmbH es hasta 31/08/2023</v>
      </c>
    </row>
    <row r="89" spans="1:15" ht="84" customHeight="1" x14ac:dyDescent="0.25">
      <c r="A89" s="17">
        <f t="shared" si="6"/>
        <v>86</v>
      </c>
      <c r="B89" s="28" t="s">
        <v>31</v>
      </c>
      <c r="C89" s="27" t="s">
        <v>320</v>
      </c>
      <c r="D89" s="29" t="s">
        <v>17</v>
      </c>
      <c r="E89" s="17" t="s">
        <v>321</v>
      </c>
      <c r="F89" s="17" t="s">
        <v>298</v>
      </c>
      <c r="G89" s="17" t="s">
        <v>315</v>
      </c>
      <c r="H89" s="17" t="s">
        <v>316</v>
      </c>
      <c r="I89" s="17" t="s">
        <v>16</v>
      </c>
      <c r="J89" s="17"/>
      <c r="K89" s="17" t="s">
        <v>16</v>
      </c>
      <c r="L89" s="17"/>
      <c r="M89" s="18" t="str">
        <f t="shared" ca="1" si="4"/>
        <v>Vigente</v>
      </c>
      <c r="N89" s="44">
        <v>45239</v>
      </c>
      <c r="O89" s="17" t="str">
        <f t="shared" si="5"/>
        <v>Validez del certificado de compatibilidad emitido por Eco - Logica Agencia Internacional de Certificación es hasta 09/11/2023</v>
      </c>
    </row>
    <row r="90" spans="1:15" ht="84" customHeight="1" x14ac:dyDescent="0.25">
      <c r="A90" s="17">
        <f t="shared" si="6"/>
        <v>87</v>
      </c>
      <c r="B90" s="28" t="s">
        <v>322</v>
      </c>
      <c r="C90" s="27" t="s">
        <v>323</v>
      </c>
      <c r="D90" s="29" t="s">
        <v>17</v>
      </c>
      <c r="E90" s="17" t="s">
        <v>324</v>
      </c>
      <c r="F90" s="17" t="s">
        <v>325</v>
      </c>
      <c r="G90" s="17" t="s">
        <v>315</v>
      </c>
      <c r="H90" s="17" t="s">
        <v>316</v>
      </c>
      <c r="I90" s="17" t="s">
        <v>16</v>
      </c>
      <c r="J90" s="17"/>
      <c r="K90" s="17" t="s">
        <v>16</v>
      </c>
      <c r="L90" s="17"/>
      <c r="M90" s="18" t="str">
        <f t="shared" ca="1" si="4"/>
        <v>Vigente</v>
      </c>
      <c r="N90" s="44">
        <v>45239</v>
      </c>
      <c r="O90" s="17" t="str">
        <f t="shared" si="5"/>
        <v>Validez del certificado de compatibilidad emitido por Eco - Logica Agencia Internacional de Certificación es hasta 09/11/2023</v>
      </c>
    </row>
    <row r="91" spans="1:15" ht="84" customHeight="1" x14ac:dyDescent="0.25">
      <c r="A91" s="17">
        <f t="shared" si="6"/>
        <v>88</v>
      </c>
      <c r="B91" s="28" t="s">
        <v>27</v>
      </c>
      <c r="C91" s="27" t="s">
        <v>333</v>
      </c>
      <c r="D91" s="29" t="s">
        <v>17</v>
      </c>
      <c r="E91" s="17" t="s">
        <v>334</v>
      </c>
      <c r="F91" s="17" t="s">
        <v>302</v>
      </c>
      <c r="G91" s="17" t="s">
        <v>315</v>
      </c>
      <c r="H91" s="17" t="s">
        <v>316</v>
      </c>
      <c r="I91" s="17" t="s">
        <v>16</v>
      </c>
      <c r="J91" s="17" t="s">
        <v>16</v>
      </c>
      <c r="K91" s="17" t="s">
        <v>16</v>
      </c>
      <c r="L91" s="17"/>
      <c r="M91" s="18" t="str">
        <f t="shared" ca="1" si="4"/>
        <v>Vigente</v>
      </c>
      <c r="N91" s="44">
        <v>45234</v>
      </c>
      <c r="O91" s="17" t="str">
        <f t="shared" si="5"/>
        <v>Validez del certificado de compatibilidad emitido por Eco - Logica Agencia Internacional de Certificación es hasta 04/11/2023</v>
      </c>
    </row>
    <row r="92" spans="1:15" ht="84" customHeight="1" x14ac:dyDescent="0.25">
      <c r="A92" s="17">
        <f t="shared" si="6"/>
        <v>89</v>
      </c>
      <c r="B92" s="28" t="s">
        <v>336</v>
      </c>
      <c r="C92" s="27" t="s">
        <v>337</v>
      </c>
      <c r="D92" s="29" t="s">
        <v>283</v>
      </c>
      <c r="E92" s="17" t="s">
        <v>268</v>
      </c>
      <c r="F92" s="17" t="s">
        <v>338</v>
      </c>
      <c r="G92" s="17" t="s">
        <v>215</v>
      </c>
      <c r="H92" s="17" t="s">
        <v>217</v>
      </c>
      <c r="I92" s="17" t="s">
        <v>16</v>
      </c>
      <c r="J92" s="17"/>
      <c r="K92" s="17" t="s">
        <v>16</v>
      </c>
      <c r="L92" s="17"/>
      <c r="M92" s="18" t="str">
        <f t="shared" ca="1" si="4"/>
        <v>Vigente</v>
      </c>
      <c r="N92" s="44">
        <v>45199</v>
      </c>
      <c r="O92" s="17" t="str">
        <f t="shared" si="5"/>
        <v>Validez del certificado de compatibilidad emitido por Kiwa BCS Öko-Garantie GmbH es hasta 30/09/2023</v>
      </c>
    </row>
    <row r="93" spans="1:15" ht="84" customHeight="1" x14ac:dyDescent="0.25">
      <c r="A93" s="17">
        <f t="shared" si="6"/>
        <v>90</v>
      </c>
      <c r="B93" s="28" t="s">
        <v>339</v>
      </c>
      <c r="C93" s="27" t="s">
        <v>340</v>
      </c>
      <c r="D93" s="29" t="s">
        <v>283</v>
      </c>
      <c r="E93" s="17" t="s">
        <v>341</v>
      </c>
      <c r="F93" s="17" t="s">
        <v>338</v>
      </c>
      <c r="G93" s="17" t="s">
        <v>215</v>
      </c>
      <c r="H93" s="17" t="s">
        <v>217</v>
      </c>
      <c r="I93" s="17" t="s">
        <v>16</v>
      </c>
      <c r="J93" s="17"/>
      <c r="K93" s="17" t="s">
        <v>16</v>
      </c>
      <c r="L93" s="17"/>
      <c r="M93" s="18" t="str">
        <f t="shared" ca="1" si="4"/>
        <v>Vigente</v>
      </c>
      <c r="N93" s="44">
        <v>45199</v>
      </c>
      <c r="O93" s="17" t="str">
        <f t="shared" si="5"/>
        <v>Validez del certificado de compatibilidad emitido por Kiwa BCS Öko-Garantie GmbH es hasta 30/09/2023</v>
      </c>
    </row>
    <row r="94" spans="1:15" ht="84" customHeight="1" x14ac:dyDescent="0.25">
      <c r="A94" s="17">
        <f t="shared" si="6"/>
        <v>91</v>
      </c>
      <c r="B94" s="28" t="s">
        <v>344</v>
      </c>
      <c r="C94" s="27" t="s">
        <v>98</v>
      </c>
      <c r="D94" s="29" t="s">
        <v>99</v>
      </c>
      <c r="E94" s="17" t="s">
        <v>345</v>
      </c>
      <c r="F94" s="17" t="s">
        <v>346</v>
      </c>
      <c r="G94" s="17" t="s">
        <v>102</v>
      </c>
      <c r="H94" s="17" t="s">
        <v>241</v>
      </c>
      <c r="I94" s="17"/>
      <c r="J94" s="17" t="s">
        <v>16</v>
      </c>
      <c r="K94" s="17"/>
      <c r="L94" s="17"/>
      <c r="M94" s="18" t="str">
        <f t="shared" ca="1" si="4"/>
        <v>Vigente</v>
      </c>
      <c r="N94" s="44">
        <v>44986</v>
      </c>
      <c r="O94" s="17" t="str">
        <f t="shared" si="5"/>
        <v>Validez del certificado de compatibilidad emitido por Organic Materials Review Institute OMRI es hasta 01/03/2023</v>
      </c>
    </row>
    <row r="95" spans="1:15" ht="84" customHeight="1" x14ac:dyDescent="0.25">
      <c r="A95" s="17">
        <f t="shared" si="6"/>
        <v>92</v>
      </c>
      <c r="B95" s="28" t="s">
        <v>351</v>
      </c>
      <c r="C95" s="27" t="s">
        <v>352</v>
      </c>
      <c r="D95" s="29" t="s">
        <v>353</v>
      </c>
      <c r="E95" s="17" t="s">
        <v>354</v>
      </c>
      <c r="F95" s="17" t="s">
        <v>338</v>
      </c>
      <c r="G95" s="17" t="s">
        <v>215</v>
      </c>
      <c r="H95" s="17" t="s">
        <v>217</v>
      </c>
      <c r="I95" s="17" t="s">
        <v>16</v>
      </c>
      <c r="J95" s="17" t="s">
        <v>16</v>
      </c>
      <c r="K95" s="17" t="s">
        <v>16</v>
      </c>
      <c r="L95" s="17" t="s">
        <v>16</v>
      </c>
      <c r="M95" s="18" t="str">
        <f t="shared" ca="1" si="4"/>
        <v>Vigente</v>
      </c>
      <c r="N95" s="44">
        <v>45046</v>
      </c>
      <c r="O95" s="17" t="str">
        <f t="shared" si="5"/>
        <v>Validez del certificado de compatibilidad emitido por Kiwa BCS Öko-Garantie GmbH es hasta 30/04/2023</v>
      </c>
    </row>
    <row r="96" spans="1:15" ht="84" customHeight="1" x14ac:dyDescent="0.25">
      <c r="A96" s="17">
        <f t="shared" si="6"/>
        <v>93</v>
      </c>
      <c r="B96" s="28" t="s">
        <v>355</v>
      </c>
      <c r="C96" s="27" t="s">
        <v>356</v>
      </c>
      <c r="D96" s="29" t="s">
        <v>17</v>
      </c>
      <c r="E96" s="17" t="s">
        <v>357</v>
      </c>
      <c r="F96" s="17" t="s">
        <v>298</v>
      </c>
      <c r="G96" s="17" t="s">
        <v>315</v>
      </c>
      <c r="H96" s="17" t="s">
        <v>316</v>
      </c>
      <c r="I96" s="17" t="s">
        <v>16</v>
      </c>
      <c r="J96" s="17"/>
      <c r="K96" s="17" t="s">
        <v>16</v>
      </c>
      <c r="L96" s="17"/>
      <c r="M96" s="18" t="str">
        <f t="shared" ca="1" si="4"/>
        <v>Vigente</v>
      </c>
      <c r="N96" s="44">
        <v>45266</v>
      </c>
      <c r="O96" s="17" t="str">
        <f t="shared" si="5"/>
        <v>Validez del certificado de compatibilidad emitido por Eco - Logica Agencia Internacional de Certificación es hasta 06/12/2023</v>
      </c>
    </row>
    <row r="97" spans="1:15" ht="84" customHeight="1" x14ac:dyDescent="0.25">
      <c r="A97" s="17">
        <f t="shared" si="6"/>
        <v>94</v>
      </c>
      <c r="B97" s="28" t="s">
        <v>358</v>
      </c>
      <c r="C97" s="27" t="s">
        <v>359</v>
      </c>
      <c r="D97" s="29" t="s">
        <v>17</v>
      </c>
      <c r="E97" s="17" t="s">
        <v>360</v>
      </c>
      <c r="F97" s="17" t="s">
        <v>325</v>
      </c>
      <c r="G97" s="17" t="s">
        <v>315</v>
      </c>
      <c r="H97" s="17" t="s">
        <v>316</v>
      </c>
      <c r="I97" s="17" t="s">
        <v>16</v>
      </c>
      <c r="J97" s="17"/>
      <c r="K97" s="17" t="s">
        <v>16</v>
      </c>
      <c r="L97" s="17"/>
      <c r="M97" s="18" t="str">
        <f t="shared" ca="1" si="4"/>
        <v>Vigente</v>
      </c>
      <c r="N97" s="44">
        <v>45195</v>
      </c>
      <c r="O97" s="17" t="str">
        <f t="shared" si="5"/>
        <v>Validez del certificado de compatibilidad emitido por Eco - Logica Agencia Internacional de Certificación es hasta 26/09/2023</v>
      </c>
    </row>
    <row r="98" spans="1:15" ht="84" customHeight="1" x14ac:dyDescent="0.25">
      <c r="A98" s="17">
        <f t="shared" si="6"/>
        <v>95</v>
      </c>
      <c r="B98" s="28" t="s">
        <v>361</v>
      </c>
      <c r="C98" s="27" t="s">
        <v>362</v>
      </c>
      <c r="D98" s="29" t="s">
        <v>17</v>
      </c>
      <c r="E98" s="17" t="s">
        <v>363</v>
      </c>
      <c r="F98" s="17" t="s">
        <v>364</v>
      </c>
      <c r="G98" s="17" t="s">
        <v>315</v>
      </c>
      <c r="H98" s="17" t="s">
        <v>316</v>
      </c>
      <c r="I98" s="17" t="s">
        <v>16</v>
      </c>
      <c r="J98" s="17"/>
      <c r="K98" s="17" t="s">
        <v>16</v>
      </c>
      <c r="L98" s="17"/>
      <c r="M98" s="18" t="str">
        <f t="shared" ca="1" si="4"/>
        <v>Vigente</v>
      </c>
      <c r="N98" s="44">
        <v>45275</v>
      </c>
      <c r="O98" s="17" t="str">
        <f t="shared" si="5"/>
        <v>Validez del certificado de compatibilidad emitido por Eco - Logica Agencia Internacional de Certificación es hasta 15/12/2023</v>
      </c>
    </row>
    <row r="99" spans="1:15" ht="84" customHeight="1" x14ac:dyDescent="0.25">
      <c r="A99" s="17"/>
      <c r="B99" s="17"/>
      <c r="C99" s="30"/>
      <c r="D99" s="17"/>
      <c r="E99" s="17"/>
      <c r="F99" s="17"/>
      <c r="G99" s="17"/>
      <c r="H99" s="17"/>
      <c r="I99" s="17"/>
      <c r="J99" s="17"/>
      <c r="K99" s="17"/>
      <c r="L99" s="17"/>
      <c r="M99" s="32" t="str">
        <f>IF(N99="","",IF(N99&gt;=$Q$3,"Vigente","Caducado"))</f>
        <v/>
      </c>
      <c r="N99" s="44"/>
      <c r="O99" s="17" t="str">
        <f t="shared" si="5"/>
        <v/>
      </c>
    </row>
    <row r="100" spans="1:15" ht="84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32" t="str">
        <f t="shared" ref="M100:M163" si="7">IF(N100="","",IF(N100&gt;=$Q$3,"Vigente","Caducado"))</f>
        <v/>
      </c>
      <c r="N100" s="44"/>
      <c r="O100" s="17" t="str">
        <f t="shared" si="5"/>
        <v/>
      </c>
    </row>
    <row r="101" spans="1:15" ht="84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32" t="str">
        <f t="shared" si="7"/>
        <v/>
      </c>
      <c r="N101" s="44"/>
      <c r="O101" s="17" t="str">
        <f t="shared" si="5"/>
        <v/>
      </c>
    </row>
    <row r="102" spans="1:15" ht="84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32" t="str">
        <f t="shared" si="7"/>
        <v/>
      </c>
      <c r="N102" s="44"/>
      <c r="O102" s="17" t="str">
        <f t="shared" si="5"/>
        <v/>
      </c>
    </row>
    <row r="103" spans="1:15" ht="84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32" t="str">
        <f t="shared" si="7"/>
        <v/>
      </c>
      <c r="N103" s="44"/>
      <c r="O103" s="17" t="str">
        <f t="shared" si="5"/>
        <v/>
      </c>
    </row>
    <row r="104" spans="1:15" ht="84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32" t="str">
        <f t="shared" si="7"/>
        <v/>
      </c>
      <c r="N104" s="44"/>
      <c r="O104" s="17" t="str">
        <f t="shared" si="5"/>
        <v/>
      </c>
    </row>
    <row r="105" spans="1:15" ht="84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32" t="str">
        <f t="shared" si="7"/>
        <v/>
      </c>
      <c r="N105" s="44"/>
      <c r="O105" s="17" t="str">
        <f t="shared" si="5"/>
        <v/>
      </c>
    </row>
    <row r="106" spans="1:15" ht="84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32" t="str">
        <f t="shared" si="7"/>
        <v/>
      </c>
      <c r="N106" s="44"/>
      <c r="O106" s="17" t="str">
        <f t="shared" si="5"/>
        <v/>
      </c>
    </row>
    <row r="107" spans="1:15" ht="84" customHeight="1" x14ac:dyDescent="0.25">
      <c r="A107" s="17"/>
      <c r="B107" s="17"/>
      <c r="C107" s="17"/>
      <c r="D107" s="17"/>
      <c r="E107" s="17"/>
      <c r="F107" s="17"/>
      <c r="G107" s="17"/>
      <c r="H107" s="26"/>
      <c r="I107" s="17"/>
      <c r="J107" s="17"/>
      <c r="K107" s="17"/>
      <c r="L107" s="17"/>
      <c r="M107" s="32" t="str">
        <f t="shared" si="7"/>
        <v/>
      </c>
      <c r="N107" s="44"/>
      <c r="O107" s="17" t="str">
        <f t="shared" si="5"/>
        <v/>
      </c>
    </row>
    <row r="108" spans="1:15" ht="84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32" t="str">
        <f t="shared" si="7"/>
        <v/>
      </c>
      <c r="N108" s="44"/>
      <c r="O108" s="17" t="str">
        <f t="shared" si="5"/>
        <v/>
      </c>
    </row>
    <row r="109" spans="1:15" ht="84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32" t="str">
        <f t="shared" si="7"/>
        <v/>
      </c>
      <c r="N109" s="44"/>
      <c r="O109" s="17" t="str">
        <f t="shared" si="5"/>
        <v/>
      </c>
    </row>
    <row r="110" spans="1:15" ht="84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32" t="str">
        <f t="shared" si="7"/>
        <v/>
      </c>
      <c r="N110" s="44"/>
      <c r="O110" s="17" t="str">
        <f t="shared" si="5"/>
        <v/>
      </c>
    </row>
    <row r="111" spans="1:15" ht="84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32" t="str">
        <f t="shared" si="7"/>
        <v/>
      </c>
      <c r="N111" s="44"/>
      <c r="O111" s="17" t="str">
        <f t="shared" si="5"/>
        <v/>
      </c>
    </row>
    <row r="112" spans="1:15" ht="84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32" t="str">
        <f t="shared" si="7"/>
        <v/>
      </c>
      <c r="N112" s="44"/>
      <c r="O112" s="17" t="str">
        <f t="shared" si="5"/>
        <v/>
      </c>
    </row>
    <row r="113" spans="1:15" ht="84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32" t="str">
        <f t="shared" si="7"/>
        <v/>
      </c>
      <c r="N113" s="44"/>
      <c r="O113" s="17" t="str">
        <f t="shared" si="5"/>
        <v/>
      </c>
    </row>
    <row r="114" spans="1:15" ht="84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32" t="str">
        <f t="shared" si="7"/>
        <v/>
      </c>
      <c r="N114" s="44"/>
      <c r="O114" s="17" t="str">
        <f t="shared" si="5"/>
        <v/>
      </c>
    </row>
    <row r="115" spans="1:15" ht="84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32" t="str">
        <f t="shared" si="7"/>
        <v/>
      </c>
      <c r="N115" s="44"/>
      <c r="O115" s="17" t="str">
        <f t="shared" si="5"/>
        <v/>
      </c>
    </row>
    <row r="116" spans="1:15" ht="84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32" t="str">
        <f t="shared" si="7"/>
        <v/>
      </c>
      <c r="N116" s="44"/>
      <c r="O116" s="17" t="str">
        <f t="shared" si="5"/>
        <v/>
      </c>
    </row>
    <row r="117" spans="1:15" ht="84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32" t="str">
        <f t="shared" si="7"/>
        <v/>
      </c>
      <c r="N117" s="44"/>
      <c r="O117" s="17" t="str">
        <f t="shared" si="5"/>
        <v/>
      </c>
    </row>
    <row r="118" spans="1:15" ht="84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32" t="str">
        <f t="shared" si="7"/>
        <v/>
      </c>
      <c r="N118" s="44"/>
      <c r="O118" s="17" t="str">
        <f t="shared" si="5"/>
        <v/>
      </c>
    </row>
    <row r="119" spans="1:15" ht="84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32" t="str">
        <f t="shared" si="7"/>
        <v/>
      </c>
      <c r="N119" s="44"/>
      <c r="O119" s="17" t="str">
        <f t="shared" si="5"/>
        <v/>
      </c>
    </row>
    <row r="120" spans="1:15" ht="84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32" t="str">
        <f t="shared" si="7"/>
        <v/>
      </c>
      <c r="N120" s="44"/>
      <c r="O120" s="17" t="str">
        <f t="shared" si="5"/>
        <v/>
      </c>
    </row>
    <row r="121" spans="1:15" ht="84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32" t="str">
        <f t="shared" si="7"/>
        <v/>
      </c>
      <c r="N121" s="44"/>
      <c r="O121" s="17" t="str">
        <f t="shared" si="5"/>
        <v/>
      </c>
    </row>
    <row r="122" spans="1:15" ht="84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32" t="str">
        <f t="shared" si="7"/>
        <v/>
      </c>
      <c r="N122" s="44"/>
      <c r="O122" s="17" t="str">
        <f t="shared" si="5"/>
        <v/>
      </c>
    </row>
    <row r="123" spans="1:15" ht="84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32" t="str">
        <f t="shared" si="7"/>
        <v/>
      </c>
      <c r="N123" s="44"/>
      <c r="O123" s="17" t="str">
        <f t="shared" si="5"/>
        <v/>
      </c>
    </row>
    <row r="124" spans="1:15" ht="84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32" t="str">
        <f t="shared" si="7"/>
        <v/>
      </c>
      <c r="N124" s="44"/>
      <c r="O124" s="17" t="str">
        <f t="shared" si="5"/>
        <v/>
      </c>
    </row>
    <row r="125" spans="1:15" ht="84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32" t="str">
        <f t="shared" si="7"/>
        <v/>
      </c>
      <c r="N125" s="44"/>
      <c r="O125" s="17" t="str">
        <f t="shared" si="5"/>
        <v/>
      </c>
    </row>
    <row r="126" spans="1:15" ht="84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32" t="str">
        <f t="shared" si="7"/>
        <v/>
      </c>
      <c r="N126" s="44"/>
      <c r="O126" s="17" t="str">
        <f t="shared" si="5"/>
        <v/>
      </c>
    </row>
    <row r="127" spans="1:15" ht="84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32" t="str">
        <f t="shared" si="7"/>
        <v/>
      </c>
      <c r="N127" s="44"/>
      <c r="O127" s="17" t="str">
        <f t="shared" si="5"/>
        <v/>
      </c>
    </row>
    <row r="128" spans="1:15" ht="84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32" t="str">
        <f t="shared" si="7"/>
        <v/>
      </c>
      <c r="N128" s="44"/>
      <c r="O128" s="17" t="str">
        <f t="shared" si="5"/>
        <v/>
      </c>
    </row>
    <row r="129" spans="1:15" ht="84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32" t="str">
        <f t="shared" si="7"/>
        <v/>
      </c>
      <c r="N129" s="44"/>
      <c r="O129" s="17" t="str">
        <f t="shared" si="5"/>
        <v/>
      </c>
    </row>
    <row r="130" spans="1:15" ht="84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32" t="str">
        <f t="shared" si="7"/>
        <v/>
      </c>
      <c r="N130" s="44"/>
      <c r="O130" s="17" t="str">
        <f t="shared" si="5"/>
        <v/>
      </c>
    </row>
    <row r="131" spans="1:15" ht="84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32" t="str">
        <f t="shared" si="7"/>
        <v/>
      </c>
      <c r="N131" s="44"/>
      <c r="O131" s="17" t="str">
        <f t="shared" si="5"/>
        <v/>
      </c>
    </row>
    <row r="132" spans="1:15" ht="84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32" t="str">
        <f t="shared" si="7"/>
        <v/>
      </c>
      <c r="N132" s="44"/>
      <c r="O132" s="17" t="str">
        <f t="shared" si="5"/>
        <v/>
      </c>
    </row>
    <row r="133" spans="1:15" ht="84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32" t="str">
        <f t="shared" si="7"/>
        <v/>
      </c>
      <c r="N133" s="44"/>
      <c r="O133" s="17" t="str">
        <f t="shared" ref="O133:O196" si="8">IF(N133="","",CONCATENATE("Validez del certificado de compatibilidad emitido por ",G133," es hasta ",TEXT(N133,"dd/mm/yyyy")))</f>
        <v/>
      </c>
    </row>
    <row r="134" spans="1:15" ht="84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32" t="str">
        <f t="shared" si="7"/>
        <v/>
      </c>
      <c r="N134" s="44"/>
      <c r="O134" s="17" t="str">
        <f t="shared" si="8"/>
        <v/>
      </c>
    </row>
    <row r="135" spans="1:15" ht="84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32" t="str">
        <f t="shared" si="7"/>
        <v/>
      </c>
      <c r="N135" s="44"/>
      <c r="O135" s="17" t="str">
        <f t="shared" si="8"/>
        <v/>
      </c>
    </row>
    <row r="136" spans="1:15" ht="84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32" t="str">
        <f t="shared" si="7"/>
        <v/>
      </c>
      <c r="N136" s="44"/>
      <c r="O136" s="17" t="str">
        <f t="shared" si="8"/>
        <v/>
      </c>
    </row>
    <row r="137" spans="1:15" ht="84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32" t="str">
        <f t="shared" si="7"/>
        <v/>
      </c>
      <c r="N137" s="44"/>
      <c r="O137" s="17" t="str">
        <f t="shared" si="8"/>
        <v/>
      </c>
    </row>
    <row r="138" spans="1:15" ht="84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32" t="str">
        <f t="shared" si="7"/>
        <v/>
      </c>
      <c r="N138" s="44"/>
      <c r="O138" s="17" t="str">
        <f t="shared" si="8"/>
        <v/>
      </c>
    </row>
    <row r="139" spans="1:15" ht="84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32" t="str">
        <f t="shared" si="7"/>
        <v/>
      </c>
      <c r="N139" s="44"/>
      <c r="O139" s="17" t="str">
        <f t="shared" si="8"/>
        <v/>
      </c>
    </row>
    <row r="140" spans="1:15" ht="84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32" t="str">
        <f t="shared" si="7"/>
        <v/>
      </c>
      <c r="N140" s="44"/>
      <c r="O140" s="17" t="str">
        <f t="shared" si="8"/>
        <v/>
      </c>
    </row>
    <row r="141" spans="1:15" ht="84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32" t="str">
        <f t="shared" si="7"/>
        <v/>
      </c>
      <c r="N141" s="44"/>
      <c r="O141" s="17" t="str">
        <f t="shared" si="8"/>
        <v/>
      </c>
    </row>
    <row r="142" spans="1:15" ht="84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32" t="str">
        <f t="shared" si="7"/>
        <v/>
      </c>
      <c r="N142" s="44"/>
      <c r="O142" s="17" t="str">
        <f t="shared" si="8"/>
        <v/>
      </c>
    </row>
    <row r="143" spans="1:15" ht="84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32" t="str">
        <f t="shared" si="7"/>
        <v/>
      </c>
      <c r="N143" s="44"/>
      <c r="O143" s="17" t="str">
        <f t="shared" si="8"/>
        <v/>
      </c>
    </row>
    <row r="144" spans="1:15" ht="84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32" t="str">
        <f t="shared" si="7"/>
        <v/>
      </c>
      <c r="N144" s="44"/>
      <c r="O144" s="17" t="str">
        <f t="shared" si="8"/>
        <v/>
      </c>
    </row>
    <row r="145" spans="1:15" ht="84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32" t="str">
        <f t="shared" si="7"/>
        <v/>
      </c>
      <c r="N145" s="44"/>
      <c r="O145" s="17" t="str">
        <f t="shared" si="8"/>
        <v/>
      </c>
    </row>
    <row r="146" spans="1:15" ht="84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32" t="str">
        <f t="shared" si="7"/>
        <v/>
      </c>
      <c r="N146" s="44"/>
      <c r="O146" s="17" t="str">
        <f t="shared" si="8"/>
        <v/>
      </c>
    </row>
    <row r="147" spans="1:15" ht="84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32" t="str">
        <f t="shared" si="7"/>
        <v/>
      </c>
      <c r="N147" s="44"/>
      <c r="O147" s="17" t="str">
        <f t="shared" si="8"/>
        <v/>
      </c>
    </row>
    <row r="148" spans="1:15" ht="84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32" t="str">
        <f t="shared" si="7"/>
        <v/>
      </c>
      <c r="N148" s="44"/>
      <c r="O148" s="17" t="str">
        <f t="shared" si="8"/>
        <v/>
      </c>
    </row>
    <row r="149" spans="1:15" ht="84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32" t="str">
        <f t="shared" si="7"/>
        <v/>
      </c>
      <c r="N149" s="44"/>
      <c r="O149" s="17" t="str">
        <f t="shared" si="8"/>
        <v/>
      </c>
    </row>
    <row r="150" spans="1:15" ht="84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32" t="str">
        <f t="shared" si="7"/>
        <v/>
      </c>
      <c r="N150" s="44"/>
      <c r="O150" s="17" t="str">
        <f t="shared" si="8"/>
        <v/>
      </c>
    </row>
    <row r="151" spans="1:15" ht="84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32" t="str">
        <f t="shared" si="7"/>
        <v/>
      </c>
      <c r="N151" s="44"/>
      <c r="O151" s="17" t="str">
        <f t="shared" si="8"/>
        <v/>
      </c>
    </row>
    <row r="152" spans="1:15" ht="84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32" t="str">
        <f t="shared" si="7"/>
        <v/>
      </c>
      <c r="N152" s="44"/>
      <c r="O152" s="17" t="str">
        <f t="shared" si="8"/>
        <v/>
      </c>
    </row>
    <row r="153" spans="1:15" ht="84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32" t="str">
        <f t="shared" si="7"/>
        <v/>
      </c>
      <c r="N153" s="44"/>
      <c r="O153" s="17" t="str">
        <f t="shared" si="8"/>
        <v/>
      </c>
    </row>
    <row r="154" spans="1:15" ht="84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32" t="str">
        <f t="shared" si="7"/>
        <v/>
      </c>
      <c r="N154" s="44"/>
      <c r="O154" s="17" t="str">
        <f t="shared" si="8"/>
        <v/>
      </c>
    </row>
    <row r="155" spans="1:15" ht="84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32" t="str">
        <f t="shared" si="7"/>
        <v/>
      </c>
      <c r="N155" s="44"/>
      <c r="O155" s="17" t="str">
        <f t="shared" si="8"/>
        <v/>
      </c>
    </row>
    <row r="156" spans="1:15" ht="84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32" t="str">
        <f t="shared" si="7"/>
        <v/>
      </c>
      <c r="N156" s="44"/>
      <c r="O156" s="17" t="str">
        <f t="shared" si="8"/>
        <v/>
      </c>
    </row>
    <row r="157" spans="1:15" ht="84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32" t="str">
        <f t="shared" si="7"/>
        <v/>
      </c>
      <c r="N157" s="44"/>
      <c r="O157" s="17" t="str">
        <f t="shared" si="8"/>
        <v/>
      </c>
    </row>
    <row r="158" spans="1:15" ht="84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32" t="str">
        <f t="shared" si="7"/>
        <v/>
      </c>
      <c r="N158" s="44"/>
      <c r="O158" s="17" t="str">
        <f t="shared" si="8"/>
        <v/>
      </c>
    </row>
    <row r="159" spans="1:15" ht="84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32" t="str">
        <f t="shared" si="7"/>
        <v/>
      </c>
      <c r="N159" s="44"/>
      <c r="O159" s="17" t="str">
        <f t="shared" si="8"/>
        <v/>
      </c>
    </row>
    <row r="160" spans="1:15" ht="84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32" t="str">
        <f t="shared" si="7"/>
        <v/>
      </c>
      <c r="N160" s="44"/>
      <c r="O160" s="17" t="str">
        <f t="shared" si="8"/>
        <v/>
      </c>
    </row>
    <row r="161" spans="1:15" ht="84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32" t="str">
        <f t="shared" si="7"/>
        <v/>
      </c>
      <c r="N161" s="44"/>
      <c r="O161" s="17" t="str">
        <f t="shared" si="8"/>
        <v/>
      </c>
    </row>
    <row r="162" spans="1:15" ht="84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32" t="str">
        <f t="shared" si="7"/>
        <v/>
      </c>
      <c r="N162" s="44"/>
      <c r="O162" s="17" t="str">
        <f t="shared" si="8"/>
        <v/>
      </c>
    </row>
    <row r="163" spans="1:15" ht="84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32" t="str">
        <f t="shared" si="7"/>
        <v/>
      </c>
      <c r="N163" s="44"/>
      <c r="O163" s="17" t="str">
        <f t="shared" si="8"/>
        <v/>
      </c>
    </row>
    <row r="164" spans="1:15" ht="84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32" t="str">
        <f t="shared" ref="M164:M227" si="9">IF(N164="","",IF(N164&gt;=$Q$3,"Vigente","Caducado"))</f>
        <v/>
      </c>
      <c r="N164" s="44"/>
      <c r="O164" s="17" t="str">
        <f t="shared" si="8"/>
        <v/>
      </c>
    </row>
    <row r="165" spans="1:15" ht="84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32" t="str">
        <f t="shared" si="9"/>
        <v/>
      </c>
      <c r="N165" s="44"/>
      <c r="O165" s="17" t="str">
        <f t="shared" si="8"/>
        <v/>
      </c>
    </row>
    <row r="166" spans="1:15" ht="84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32" t="str">
        <f t="shared" si="9"/>
        <v/>
      </c>
      <c r="N166" s="44"/>
      <c r="O166" s="17" t="str">
        <f t="shared" si="8"/>
        <v/>
      </c>
    </row>
    <row r="167" spans="1:15" ht="1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32" t="str">
        <f t="shared" si="9"/>
        <v/>
      </c>
      <c r="N167" s="44"/>
      <c r="O167" s="17" t="str">
        <f t="shared" si="8"/>
        <v/>
      </c>
    </row>
    <row r="168" spans="1:15" ht="1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32" t="str">
        <f t="shared" si="9"/>
        <v/>
      </c>
      <c r="N168" s="44"/>
      <c r="O168" s="17" t="str">
        <f t="shared" si="8"/>
        <v/>
      </c>
    </row>
    <row r="169" spans="1:15" ht="1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32" t="str">
        <f t="shared" si="9"/>
        <v/>
      </c>
      <c r="N169" s="44"/>
      <c r="O169" s="17" t="str">
        <f t="shared" si="8"/>
        <v/>
      </c>
    </row>
    <row r="170" spans="1:15" ht="1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32" t="str">
        <f t="shared" si="9"/>
        <v/>
      </c>
      <c r="N170" s="44"/>
      <c r="O170" s="17" t="str">
        <f t="shared" si="8"/>
        <v/>
      </c>
    </row>
    <row r="171" spans="1:15" ht="1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32" t="str">
        <f t="shared" si="9"/>
        <v/>
      </c>
      <c r="N171" s="44"/>
      <c r="O171" s="17" t="str">
        <f t="shared" si="8"/>
        <v/>
      </c>
    </row>
    <row r="172" spans="1:15" ht="1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32" t="str">
        <f t="shared" si="9"/>
        <v/>
      </c>
      <c r="N172" s="44"/>
      <c r="O172" s="17" t="str">
        <f t="shared" si="8"/>
        <v/>
      </c>
    </row>
    <row r="173" spans="1:15" ht="1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32" t="str">
        <f t="shared" si="9"/>
        <v/>
      </c>
      <c r="N173" s="44"/>
      <c r="O173" s="17" t="str">
        <f t="shared" si="8"/>
        <v/>
      </c>
    </row>
    <row r="174" spans="1:15" ht="1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32" t="str">
        <f t="shared" si="9"/>
        <v/>
      </c>
      <c r="N174" s="44"/>
      <c r="O174" s="17" t="str">
        <f t="shared" si="8"/>
        <v/>
      </c>
    </row>
    <row r="175" spans="1:15" ht="1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32" t="str">
        <f t="shared" si="9"/>
        <v/>
      </c>
      <c r="N175" s="44"/>
      <c r="O175" s="17" t="str">
        <f t="shared" si="8"/>
        <v/>
      </c>
    </row>
    <row r="176" spans="1:15" ht="1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32" t="str">
        <f t="shared" si="9"/>
        <v/>
      </c>
      <c r="N176" s="44"/>
      <c r="O176" s="17" t="str">
        <f t="shared" si="8"/>
        <v/>
      </c>
    </row>
    <row r="177" spans="1:15" ht="1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32" t="str">
        <f t="shared" si="9"/>
        <v/>
      </c>
      <c r="N177" s="44"/>
      <c r="O177" s="17" t="str">
        <f t="shared" si="8"/>
        <v/>
      </c>
    </row>
    <row r="178" spans="1:15" ht="1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32" t="str">
        <f t="shared" si="9"/>
        <v/>
      </c>
      <c r="N178" s="44"/>
      <c r="O178" s="17" t="str">
        <f t="shared" si="8"/>
        <v/>
      </c>
    </row>
    <row r="179" spans="1:15" ht="1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32" t="str">
        <f t="shared" si="9"/>
        <v/>
      </c>
      <c r="N179" s="44"/>
      <c r="O179" s="17" t="str">
        <f t="shared" si="8"/>
        <v/>
      </c>
    </row>
    <row r="180" spans="1:15" ht="1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32" t="str">
        <f t="shared" si="9"/>
        <v/>
      </c>
      <c r="N180" s="44"/>
      <c r="O180" s="17" t="str">
        <f t="shared" si="8"/>
        <v/>
      </c>
    </row>
    <row r="181" spans="1:15" ht="1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32" t="str">
        <f t="shared" si="9"/>
        <v/>
      </c>
      <c r="N181" s="44"/>
      <c r="O181" s="17" t="str">
        <f t="shared" si="8"/>
        <v/>
      </c>
    </row>
    <row r="182" spans="1:15" ht="1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32" t="str">
        <f t="shared" si="9"/>
        <v/>
      </c>
      <c r="N182" s="44"/>
      <c r="O182" s="17" t="str">
        <f t="shared" si="8"/>
        <v/>
      </c>
    </row>
    <row r="183" spans="1:15" ht="1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32" t="str">
        <f t="shared" si="9"/>
        <v/>
      </c>
      <c r="N183" s="44"/>
      <c r="O183" s="17" t="str">
        <f t="shared" si="8"/>
        <v/>
      </c>
    </row>
    <row r="184" spans="1:15" ht="1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32" t="str">
        <f t="shared" si="9"/>
        <v/>
      </c>
      <c r="N184" s="44"/>
      <c r="O184" s="17" t="str">
        <f t="shared" si="8"/>
        <v/>
      </c>
    </row>
    <row r="185" spans="1:15" ht="1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32" t="str">
        <f t="shared" si="9"/>
        <v/>
      </c>
      <c r="N185" s="44"/>
      <c r="O185" s="17" t="str">
        <f t="shared" si="8"/>
        <v/>
      </c>
    </row>
    <row r="186" spans="1:15" ht="1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32" t="str">
        <f t="shared" si="9"/>
        <v/>
      </c>
      <c r="N186" s="44"/>
      <c r="O186" s="17" t="str">
        <f t="shared" si="8"/>
        <v/>
      </c>
    </row>
    <row r="187" spans="1:15" ht="1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32" t="str">
        <f t="shared" si="9"/>
        <v/>
      </c>
      <c r="N187" s="44"/>
      <c r="O187" s="17" t="str">
        <f t="shared" si="8"/>
        <v/>
      </c>
    </row>
    <row r="188" spans="1:15" ht="1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32" t="str">
        <f t="shared" si="9"/>
        <v/>
      </c>
      <c r="N188" s="44"/>
      <c r="O188" s="17" t="str">
        <f t="shared" si="8"/>
        <v/>
      </c>
    </row>
    <row r="189" spans="1:15" ht="1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32" t="str">
        <f t="shared" si="9"/>
        <v/>
      </c>
      <c r="N189" s="44"/>
      <c r="O189" s="17" t="str">
        <f t="shared" si="8"/>
        <v/>
      </c>
    </row>
    <row r="190" spans="1:15" ht="1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32" t="str">
        <f t="shared" si="9"/>
        <v/>
      </c>
      <c r="N190" s="44"/>
      <c r="O190" s="17" t="str">
        <f t="shared" si="8"/>
        <v/>
      </c>
    </row>
    <row r="191" spans="1:15" ht="1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32" t="str">
        <f t="shared" si="9"/>
        <v/>
      </c>
      <c r="N191" s="44"/>
      <c r="O191" s="17" t="str">
        <f t="shared" si="8"/>
        <v/>
      </c>
    </row>
    <row r="192" spans="1:15" ht="1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32" t="str">
        <f t="shared" si="9"/>
        <v/>
      </c>
      <c r="N192" s="44"/>
      <c r="O192" s="17" t="str">
        <f t="shared" si="8"/>
        <v/>
      </c>
    </row>
    <row r="193" spans="1:15" ht="1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32" t="str">
        <f t="shared" si="9"/>
        <v/>
      </c>
      <c r="N193" s="44"/>
      <c r="O193" s="17" t="str">
        <f t="shared" si="8"/>
        <v/>
      </c>
    </row>
    <row r="194" spans="1:15" ht="1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32" t="str">
        <f t="shared" si="9"/>
        <v/>
      </c>
      <c r="N194" s="44"/>
      <c r="O194" s="17" t="str">
        <f t="shared" si="8"/>
        <v/>
      </c>
    </row>
    <row r="195" spans="1:15" ht="1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32" t="str">
        <f t="shared" si="9"/>
        <v/>
      </c>
      <c r="N195" s="44"/>
      <c r="O195" s="17" t="str">
        <f t="shared" si="8"/>
        <v/>
      </c>
    </row>
    <row r="196" spans="1:15" ht="1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32" t="str">
        <f t="shared" si="9"/>
        <v/>
      </c>
      <c r="N196" s="44"/>
      <c r="O196" s="17" t="str">
        <f t="shared" si="8"/>
        <v/>
      </c>
    </row>
    <row r="197" spans="1:15" ht="1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32" t="str">
        <f t="shared" si="9"/>
        <v/>
      </c>
      <c r="N197" s="44"/>
      <c r="O197" s="17" t="str">
        <f t="shared" ref="O197:O260" si="10">IF(N197="","",CONCATENATE("Validez del certificado de compatibilidad emitido por ",G197," es hasta ",TEXT(N197,"dd/mm/yyyy")))</f>
        <v/>
      </c>
    </row>
    <row r="198" spans="1:15" ht="1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32" t="str">
        <f t="shared" si="9"/>
        <v/>
      </c>
      <c r="N198" s="44"/>
      <c r="O198" s="17" t="str">
        <f t="shared" si="10"/>
        <v/>
      </c>
    </row>
    <row r="199" spans="1:15" ht="1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32" t="str">
        <f t="shared" si="9"/>
        <v/>
      </c>
      <c r="N199" s="44"/>
      <c r="O199" s="17" t="str">
        <f t="shared" si="10"/>
        <v/>
      </c>
    </row>
    <row r="200" spans="1:15" ht="1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32" t="str">
        <f t="shared" si="9"/>
        <v/>
      </c>
      <c r="N200" s="44"/>
      <c r="O200" s="17" t="str">
        <f t="shared" si="10"/>
        <v/>
      </c>
    </row>
    <row r="201" spans="1:15" ht="1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32" t="str">
        <f t="shared" si="9"/>
        <v/>
      </c>
      <c r="N201" s="44"/>
      <c r="O201" s="17" t="str">
        <f t="shared" si="10"/>
        <v/>
      </c>
    </row>
    <row r="202" spans="1:15" ht="1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32" t="str">
        <f t="shared" si="9"/>
        <v/>
      </c>
      <c r="N202" s="44"/>
      <c r="O202" s="17" t="str">
        <f t="shared" si="10"/>
        <v/>
      </c>
    </row>
    <row r="203" spans="1:15" ht="1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32" t="str">
        <f t="shared" si="9"/>
        <v/>
      </c>
      <c r="N203" s="44"/>
      <c r="O203" s="17" t="str">
        <f t="shared" si="10"/>
        <v/>
      </c>
    </row>
    <row r="204" spans="1:15" ht="1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32" t="str">
        <f t="shared" si="9"/>
        <v/>
      </c>
      <c r="N204" s="44"/>
      <c r="O204" s="17" t="str">
        <f t="shared" si="10"/>
        <v/>
      </c>
    </row>
    <row r="205" spans="1:15" ht="1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32" t="str">
        <f t="shared" si="9"/>
        <v/>
      </c>
      <c r="N205" s="44"/>
      <c r="O205" s="17" t="str">
        <f t="shared" si="10"/>
        <v/>
      </c>
    </row>
    <row r="206" spans="1:15" ht="1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32" t="str">
        <f t="shared" si="9"/>
        <v/>
      </c>
      <c r="N206" s="44"/>
      <c r="O206" s="17" t="str">
        <f t="shared" si="10"/>
        <v/>
      </c>
    </row>
    <row r="207" spans="1:15" ht="1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32" t="str">
        <f t="shared" si="9"/>
        <v/>
      </c>
      <c r="N207" s="44"/>
      <c r="O207" s="17" t="str">
        <f t="shared" si="10"/>
        <v/>
      </c>
    </row>
    <row r="208" spans="1:15" ht="1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32" t="str">
        <f t="shared" si="9"/>
        <v/>
      </c>
      <c r="N208" s="44"/>
      <c r="O208" s="17" t="str">
        <f t="shared" si="10"/>
        <v/>
      </c>
    </row>
    <row r="209" spans="1:15" ht="1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32" t="str">
        <f t="shared" si="9"/>
        <v/>
      </c>
      <c r="N209" s="44"/>
      <c r="O209" s="17" t="str">
        <f t="shared" si="10"/>
        <v/>
      </c>
    </row>
    <row r="210" spans="1:15" ht="1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32" t="str">
        <f t="shared" si="9"/>
        <v/>
      </c>
      <c r="N210" s="44"/>
      <c r="O210" s="17" t="str">
        <f t="shared" si="10"/>
        <v/>
      </c>
    </row>
    <row r="211" spans="1:15" ht="1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32" t="str">
        <f t="shared" si="9"/>
        <v/>
      </c>
      <c r="N211" s="44"/>
      <c r="O211" s="17" t="str">
        <f t="shared" si="10"/>
        <v/>
      </c>
    </row>
    <row r="212" spans="1:15" ht="1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32" t="str">
        <f t="shared" si="9"/>
        <v/>
      </c>
      <c r="N212" s="44"/>
      <c r="O212" s="17" t="str">
        <f t="shared" si="10"/>
        <v/>
      </c>
    </row>
    <row r="213" spans="1:15" ht="1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32" t="str">
        <f t="shared" si="9"/>
        <v/>
      </c>
      <c r="N213" s="44"/>
      <c r="O213" s="17" t="str">
        <f t="shared" si="10"/>
        <v/>
      </c>
    </row>
    <row r="214" spans="1:15" ht="1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32" t="str">
        <f t="shared" si="9"/>
        <v/>
      </c>
      <c r="N214" s="44"/>
      <c r="O214" s="17" t="str">
        <f t="shared" si="10"/>
        <v/>
      </c>
    </row>
    <row r="215" spans="1:15" ht="1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32" t="str">
        <f t="shared" si="9"/>
        <v/>
      </c>
      <c r="N215" s="44"/>
      <c r="O215" s="17" t="str">
        <f t="shared" si="10"/>
        <v/>
      </c>
    </row>
    <row r="216" spans="1:15" ht="1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32" t="str">
        <f t="shared" si="9"/>
        <v/>
      </c>
      <c r="N216" s="44"/>
      <c r="O216" s="17" t="str">
        <f t="shared" si="10"/>
        <v/>
      </c>
    </row>
    <row r="217" spans="1:15" ht="1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32" t="str">
        <f t="shared" si="9"/>
        <v/>
      </c>
      <c r="N217" s="44"/>
      <c r="O217" s="17" t="str">
        <f t="shared" si="10"/>
        <v/>
      </c>
    </row>
    <row r="218" spans="1:15" ht="1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32" t="str">
        <f t="shared" si="9"/>
        <v/>
      </c>
      <c r="N218" s="44"/>
      <c r="O218" s="17" t="str">
        <f t="shared" si="10"/>
        <v/>
      </c>
    </row>
    <row r="219" spans="1:15" ht="1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32" t="str">
        <f t="shared" si="9"/>
        <v/>
      </c>
      <c r="N219" s="44"/>
      <c r="O219" s="17" t="str">
        <f t="shared" si="10"/>
        <v/>
      </c>
    </row>
    <row r="220" spans="1:15" ht="1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32" t="str">
        <f t="shared" si="9"/>
        <v/>
      </c>
      <c r="N220" s="44"/>
      <c r="O220" s="17" t="str">
        <f t="shared" si="10"/>
        <v/>
      </c>
    </row>
    <row r="221" spans="1:15" ht="1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32" t="str">
        <f t="shared" si="9"/>
        <v/>
      </c>
      <c r="N221" s="44"/>
      <c r="O221" s="17" t="str">
        <f t="shared" si="10"/>
        <v/>
      </c>
    </row>
    <row r="222" spans="1:15" ht="1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32" t="str">
        <f t="shared" si="9"/>
        <v/>
      </c>
      <c r="N222" s="44"/>
      <c r="O222" s="17" t="str">
        <f t="shared" si="10"/>
        <v/>
      </c>
    </row>
    <row r="223" spans="1:15" ht="1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32" t="str">
        <f t="shared" si="9"/>
        <v/>
      </c>
      <c r="N223" s="44"/>
      <c r="O223" s="17" t="str">
        <f t="shared" si="10"/>
        <v/>
      </c>
    </row>
    <row r="224" spans="1:15" ht="1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32" t="str">
        <f t="shared" si="9"/>
        <v/>
      </c>
      <c r="N224" s="44"/>
      <c r="O224" s="17" t="str">
        <f t="shared" si="10"/>
        <v/>
      </c>
    </row>
    <row r="225" spans="1:15" ht="1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32" t="str">
        <f t="shared" si="9"/>
        <v/>
      </c>
      <c r="N225" s="44"/>
      <c r="O225" s="17" t="str">
        <f t="shared" si="10"/>
        <v/>
      </c>
    </row>
    <row r="226" spans="1:15" ht="1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32" t="str">
        <f t="shared" si="9"/>
        <v/>
      </c>
      <c r="N226" s="44"/>
      <c r="O226" s="17" t="str">
        <f t="shared" si="10"/>
        <v/>
      </c>
    </row>
    <row r="227" spans="1:15" ht="1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32" t="str">
        <f t="shared" si="9"/>
        <v/>
      </c>
      <c r="N227" s="44"/>
      <c r="O227" s="17" t="str">
        <f t="shared" si="10"/>
        <v/>
      </c>
    </row>
    <row r="228" spans="1:15" ht="1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32" t="str">
        <f t="shared" ref="M228:M291" si="11">IF(N228="","",IF(N228&gt;=$Q$3,"Vigente","Caducado"))</f>
        <v/>
      </c>
      <c r="N228" s="44"/>
      <c r="O228" s="17" t="str">
        <f t="shared" si="10"/>
        <v/>
      </c>
    </row>
    <row r="229" spans="1:15" ht="1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32" t="str">
        <f t="shared" si="11"/>
        <v/>
      </c>
      <c r="N229" s="44"/>
      <c r="O229" s="17" t="str">
        <f t="shared" si="10"/>
        <v/>
      </c>
    </row>
    <row r="230" spans="1:15" ht="1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32" t="str">
        <f t="shared" si="11"/>
        <v/>
      </c>
      <c r="N230" s="44"/>
      <c r="O230" s="17" t="str">
        <f t="shared" si="10"/>
        <v/>
      </c>
    </row>
    <row r="231" spans="1:15" ht="1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32" t="str">
        <f t="shared" si="11"/>
        <v/>
      </c>
      <c r="N231" s="44"/>
      <c r="O231" s="17" t="str">
        <f t="shared" si="10"/>
        <v/>
      </c>
    </row>
    <row r="232" spans="1:15" ht="1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32" t="str">
        <f t="shared" si="11"/>
        <v/>
      </c>
      <c r="N232" s="44"/>
      <c r="O232" s="17" t="str">
        <f t="shared" si="10"/>
        <v/>
      </c>
    </row>
    <row r="233" spans="1:15" ht="1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32" t="str">
        <f t="shared" si="11"/>
        <v/>
      </c>
      <c r="N233" s="44"/>
      <c r="O233" s="17" t="str">
        <f t="shared" si="10"/>
        <v/>
      </c>
    </row>
    <row r="234" spans="1:15" ht="1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32" t="str">
        <f t="shared" si="11"/>
        <v/>
      </c>
      <c r="N234" s="44"/>
      <c r="O234" s="17" t="str">
        <f t="shared" si="10"/>
        <v/>
      </c>
    </row>
    <row r="235" spans="1:15" ht="1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32" t="str">
        <f t="shared" si="11"/>
        <v/>
      </c>
      <c r="N235" s="44"/>
      <c r="O235" s="17" t="str">
        <f t="shared" si="10"/>
        <v/>
      </c>
    </row>
    <row r="236" spans="1:15" ht="1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32" t="str">
        <f t="shared" si="11"/>
        <v/>
      </c>
      <c r="N236" s="44"/>
      <c r="O236" s="17" t="str">
        <f t="shared" si="10"/>
        <v/>
      </c>
    </row>
    <row r="237" spans="1:15" ht="1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32" t="str">
        <f t="shared" si="11"/>
        <v/>
      </c>
      <c r="N237" s="44"/>
      <c r="O237" s="17" t="str">
        <f t="shared" si="10"/>
        <v/>
      </c>
    </row>
    <row r="238" spans="1:15" ht="1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32" t="str">
        <f t="shared" si="11"/>
        <v/>
      </c>
      <c r="N238" s="44"/>
      <c r="O238" s="17" t="str">
        <f t="shared" si="10"/>
        <v/>
      </c>
    </row>
    <row r="239" spans="1:15" ht="1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32" t="str">
        <f t="shared" si="11"/>
        <v/>
      </c>
      <c r="N239" s="44"/>
      <c r="O239" s="17" t="str">
        <f t="shared" si="10"/>
        <v/>
      </c>
    </row>
    <row r="240" spans="1:15" ht="1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32" t="str">
        <f t="shared" si="11"/>
        <v/>
      </c>
      <c r="N240" s="44"/>
      <c r="O240" s="17" t="str">
        <f t="shared" si="10"/>
        <v/>
      </c>
    </row>
    <row r="241" spans="1:15" ht="1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32" t="str">
        <f t="shared" si="11"/>
        <v/>
      </c>
      <c r="N241" s="44"/>
      <c r="O241" s="17" t="str">
        <f t="shared" si="10"/>
        <v/>
      </c>
    </row>
    <row r="242" spans="1:15" ht="1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32" t="str">
        <f t="shared" si="11"/>
        <v/>
      </c>
      <c r="N242" s="44"/>
      <c r="O242" s="17" t="str">
        <f t="shared" si="10"/>
        <v/>
      </c>
    </row>
    <row r="243" spans="1:15" ht="1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32" t="str">
        <f t="shared" si="11"/>
        <v/>
      </c>
      <c r="N243" s="44"/>
      <c r="O243" s="17" t="str">
        <f t="shared" si="10"/>
        <v/>
      </c>
    </row>
    <row r="244" spans="1:15" ht="1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32" t="str">
        <f t="shared" si="11"/>
        <v/>
      </c>
      <c r="N244" s="44"/>
      <c r="O244" s="17" t="str">
        <f t="shared" si="10"/>
        <v/>
      </c>
    </row>
    <row r="245" spans="1:15" ht="1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32" t="str">
        <f t="shared" si="11"/>
        <v/>
      </c>
      <c r="N245" s="44"/>
      <c r="O245" s="17" t="str">
        <f t="shared" si="10"/>
        <v/>
      </c>
    </row>
    <row r="246" spans="1:15" ht="1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32" t="str">
        <f t="shared" si="11"/>
        <v/>
      </c>
      <c r="N246" s="44"/>
      <c r="O246" s="17" t="str">
        <f t="shared" si="10"/>
        <v/>
      </c>
    </row>
    <row r="247" spans="1:15" ht="1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32" t="str">
        <f t="shared" si="11"/>
        <v/>
      </c>
      <c r="N247" s="44"/>
      <c r="O247" s="17" t="str">
        <f t="shared" si="10"/>
        <v/>
      </c>
    </row>
    <row r="248" spans="1:15" ht="1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32" t="str">
        <f t="shared" si="11"/>
        <v/>
      </c>
      <c r="N248" s="44"/>
      <c r="O248" s="17" t="str">
        <f t="shared" si="10"/>
        <v/>
      </c>
    </row>
    <row r="249" spans="1:15" ht="1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32" t="str">
        <f t="shared" si="11"/>
        <v/>
      </c>
      <c r="N249" s="44"/>
      <c r="O249" s="17" t="str">
        <f t="shared" si="10"/>
        <v/>
      </c>
    </row>
    <row r="250" spans="1:15" ht="1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32" t="str">
        <f t="shared" si="11"/>
        <v/>
      </c>
      <c r="N250" s="44"/>
      <c r="O250" s="17" t="str">
        <f t="shared" si="10"/>
        <v/>
      </c>
    </row>
    <row r="251" spans="1:15" ht="1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32" t="str">
        <f t="shared" si="11"/>
        <v/>
      </c>
      <c r="N251" s="44"/>
      <c r="O251" s="17" t="str">
        <f t="shared" si="10"/>
        <v/>
      </c>
    </row>
    <row r="252" spans="1:15" ht="1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32" t="str">
        <f t="shared" si="11"/>
        <v/>
      </c>
      <c r="N252" s="44"/>
      <c r="O252" s="17" t="str">
        <f t="shared" si="10"/>
        <v/>
      </c>
    </row>
    <row r="253" spans="1:15" ht="1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32" t="str">
        <f t="shared" si="11"/>
        <v/>
      </c>
      <c r="N253" s="44"/>
      <c r="O253" s="17" t="str">
        <f t="shared" si="10"/>
        <v/>
      </c>
    </row>
    <row r="254" spans="1:15" ht="1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32" t="str">
        <f t="shared" si="11"/>
        <v/>
      </c>
      <c r="N254" s="44"/>
      <c r="O254" s="17" t="str">
        <f t="shared" si="10"/>
        <v/>
      </c>
    </row>
    <row r="255" spans="1:15" ht="1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32" t="str">
        <f t="shared" si="11"/>
        <v/>
      </c>
      <c r="N255" s="44"/>
      <c r="O255" s="17" t="str">
        <f t="shared" si="10"/>
        <v/>
      </c>
    </row>
    <row r="256" spans="1:15" ht="1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32" t="str">
        <f t="shared" si="11"/>
        <v/>
      </c>
      <c r="N256" s="44"/>
      <c r="O256" s="17" t="str">
        <f t="shared" si="10"/>
        <v/>
      </c>
    </row>
    <row r="257" spans="1:15" ht="1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32" t="str">
        <f t="shared" si="11"/>
        <v/>
      </c>
      <c r="N257" s="44"/>
      <c r="O257" s="17" t="str">
        <f t="shared" si="10"/>
        <v/>
      </c>
    </row>
    <row r="258" spans="1:15" ht="1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32" t="str">
        <f t="shared" si="11"/>
        <v/>
      </c>
      <c r="N258" s="44"/>
      <c r="O258" s="17" t="str">
        <f t="shared" si="10"/>
        <v/>
      </c>
    </row>
    <row r="259" spans="1:15" ht="1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32" t="str">
        <f t="shared" si="11"/>
        <v/>
      </c>
      <c r="N259" s="44"/>
      <c r="O259" s="17" t="str">
        <f t="shared" si="10"/>
        <v/>
      </c>
    </row>
    <row r="260" spans="1:15" ht="1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32" t="str">
        <f t="shared" si="11"/>
        <v/>
      </c>
      <c r="N260" s="44"/>
      <c r="O260" s="17" t="str">
        <f t="shared" si="10"/>
        <v/>
      </c>
    </row>
    <row r="261" spans="1:15" ht="1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32" t="str">
        <f t="shared" si="11"/>
        <v/>
      </c>
      <c r="N261" s="44"/>
      <c r="O261" s="17" t="str">
        <f t="shared" ref="O261:O324" si="12">IF(N261="","",CONCATENATE("Validez del certificado de compatibilidad emitido por ",G261," es hasta ",TEXT(N261,"dd/mm/yyyy")))</f>
        <v/>
      </c>
    </row>
    <row r="262" spans="1:15" ht="1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32" t="str">
        <f t="shared" si="11"/>
        <v/>
      </c>
      <c r="N262" s="44"/>
      <c r="O262" s="17" t="str">
        <f t="shared" si="12"/>
        <v/>
      </c>
    </row>
    <row r="263" spans="1:15" ht="1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32" t="str">
        <f t="shared" si="11"/>
        <v/>
      </c>
      <c r="N263" s="44"/>
      <c r="O263" s="17" t="str">
        <f t="shared" si="12"/>
        <v/>
      </c>
    </row>
    <row r="264" spans="1:15" ht="1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32" t="str">
        <f t="shared" si="11"/>
        <v/>
      </c>
      <c r="N264" s="44"/>
      <c r="O264" s="17" t="str">
        <f t="shared" si="12"/>
        <v/>
      </c>
    </row>
    <row r="265" spans="1:15" ht="1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32" t="str">
        <f t="shared" si="11"/>
        <v/>
      </c>
      <c r="N265" s="44"/>
      <c r="O265" s="17" t="str">
        <f t="shared" si="12"/>
        <v/>
      </c>
    </row>
    <row r="266" spans="1:15" ht="1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32" t="str">
        <f t="shared" si="11"/>
        <v/>
      </c>
      <c r="N266" s="44"/>
      <c r="O266" s="17" t="str">
        <f t="shared" si="12"/>
        <v/>
      </c>
    </row>
    <row r="267" spans="1:15" ht="1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32" t="str">
        <f t="shared" si="11"/>
        <v/>
      </c>
      <c r="N267" s="44"/>
      <c r="O267" s="17" t="str">
        <f t="shared" si="12"/>
        <v/>
      </c>
    </row>
    <row r="268" spans="1:15" ht="1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32" t="str">
        <f t="shared" si="11"/>
        <v/>
      </c>
      <c r="N268" s="44"/>
      <c r="O268" s="17" t="str">
        <f t="shared" si="12"/>
        <v/>
      </c>
    </row>
    <row r="269" spans="1:15" ht="1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32" t="str">
        <f t="shared" si="11"/>
        <v/>
      </c>
      <c r="N269" s="44"/>
      <c r="O269" s="17" t="str">
        <f t="shared" si="12"/>
        <v/>
      </c>
    </row>
    <row r="270" spans="1:15" ht="1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32" t="str">
        <f t="shared" si="11"/>
        <v/>
      </c>
      <c r="N270" s="44"/>
      <c r="O270" s="17" t="str">
        <f t="shared" si="12"/>
        <v/>
      </c>
    </row>
    <row r="271" spans="1:15" ht="1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32" t="str">
        <f t="shared" si="11"/>
        <v/>
      </c>
      <c r="N271" s="44"/>
      <c r="O271" s="17" t="str">
        <f t="shared" si="12"/>
        <v/>
      </c>
    </row>
    <row r="272" spans="1:15" ht="1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32" t="str">
        <f t="shared" si="11"/>
        <v/>
      </c>
      <c r="N272" s="44"/>
      <c r="O272" s="17" t="str">
        <f t="shared" si="12"/>
        <v/>
      </c>
    </row>
    <row r="273" spans="1:15" ht="1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32" t="str">
        <f t="shared" si="11"/>
        <v/>
      </c>
      <c r="N273" s="44"/>
      <c r="O273" s="17" t="str">
        <f t="shared" si="12"/>
        <v/>
      </c>
    </row>
    <row r="274" spans="1:15" ht="1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32" t="str">
        <f t="shared" si="11"/>
        <v/>
      </c>
      <c r="N274" s="44"/>
      <c r="O274" s="17" t="str">
        <f t="shared" si="12"/>
        <v/>
      </c>
    </row>
    <row r="275" spans="1:15" ht="1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32" t="str">
        <f t="shared" si="11"/>
        <v/>
      </c>
      <c r="N275" s="44"/>
      <c r="O275" s="17" t="str">
        <f t="shared" si="12"/>
        <v/>
      </c>
    </row>
    <row r="276" spans="1:15" ht="1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32" t="str">
        <f t="shared" si="11"/>
        <v/>
      </c>
      <c r="N276" s="44"/>
      <c r="O276" s="17" t="str">
        <f t="shared" si="12"/>
        <v/>
      </c>
    </row>
    <row r="277" spans="1:15" ht="1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32" t="str">
        <f t="shared" si="11"/>
        <v/>
      </c>
      <c r="N277" s="44"/>
      <c r="O277" s="17" t="str">
        <f t="shared" si="12"/>
        <v/>
      </c>
    </row>
    <row r="278" spans="1:15" ht="1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32" t="str">
        <f t="shared" si="11"/>
        <v/>
      </c>
      <c r="N278" s="44"/>
      <c r="O278" s="17" t="str">
        <f t="shared" si="12"/>
        <v/>
      </c>
    </row>
    <row r="279" spans="1:15" ht="1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32" t="str">
        <f t="shared" si="11"/>
        <v/>
      </c>
      <c r="N279" s="44"/>
      <c r="O279" s="17" t="str">
        <f t="shared" si="12"/>
        <v/>
      </c>
    </row>
    <row r="280" spans="1:15" ht="1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32" t="str">
        <f t="shared" si="11"/>
        <v/>
      </c>
      <c r="N280" s="44"/>
      <c r="O280" s="17" t="str">
        <f t="shared" si="12"/>
        <v/>
      </c>
    </row>
    <row r="281" spans="1:15" ht="1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32" t="str">
        <f t="shared" si="11"/>
        <v/>
      </c>
      <c r="N281" s="44"/>
      <c r="O281" s="17" t="str">
        <f t="shared" si="12"/>
        <v/>
      </c>
    </row>
    <row r="282" spans="1:15" ht="1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32" t="str">
        <f t="shared" si="11"/>
        <v/>
      </c>
      <c r="N282" s="44"/>
      <c r="O282" s="17" t="str">
        <f t="shared" si="12"/>
        <v/>
      </c>
    </row>
    <row r="283" spans="1:15" ht="1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32" t="str">
        <f t="shared" si="11"/>
        <v/>
      </c>
      <c r="N283" s="44"/>
      <c r="O283" s="17" t="str">
        <f t="shared" si="12"/>
        <v/>
      </c>
    </row>
    <row r="284" spans="1:15" ht="1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32" t="str">
        <f t="shared" si="11"/>
        <v/>
      </c>
      <c r="N284" s="44"/>
      <c r="O284" s="17" t="str">
        <f t="shared" si="12"/>
        <v/>
      </c>
    </row>
    <row r="285" spans="1:15" ht="1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32" t="str">
        <f t="shared" si="11"/>
        <v/>
      </c>
      <c r="N285" s="44"/>
      <c r="O285" s="17" t="str">
        <f t="shared" si="12"/>
        <v/>
      </c>
    </row>
    <row r="286" spans="1:15" ht="1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32" t="str">
        <f t="shared" si="11"/>
        <v/>
      </c>
      <c r="N286" s="44"/>
      <c r="O286" s="17" t="str">
        <f t="shared" si="12"/>
        <v/>
      </c>
    </row>
    <row r="287" spans="1:15" ht="1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32" t="str">
        <f t="shared" si="11"/>
        <v/>
      </c>
      <c r="N287" s="44"/>
      <c r="O287" s="17" t="str">
        <f t="shared" si="12"/>
        <v/>
      </c>
    </row>
    <row r="288" spans="1:15" ht="1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32" t="str">
        <f t="shared" si="11"/>
        <v/>
      </c>
      <c r="N288" s="44"/>
      <c r="O288" s="17" t="str">
        <f t="shared" si="12"/>
        <v/>
      </c>
    </row>
    <row r="289" spans="1:15" ht="1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32" t="str">
        <f t="shared" si="11"/>
        <v/>
      </c>
      <c r="N289" s="44"/>
      <c r="O289" s="17" t="str">
        <f t="shared" si="12"/>
        <v/>
      </c>
    </row>
    <row r="290" spans="1:15" ht="1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32" t="str">
        <f t="shared" si="11"/>
        <v/>
      </c>
      <c r="N290" s="44"/>
      <c r="O290" s="17" t="str">
        <f t="shared" si="12"/>
        <v/>
      </c>
    </row>
    <row r="291" spans="1:15" ht="30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32" t="str">
        <f t="shared" si="11"/>
        <v/>
      </c>
      <c r="N291" s="44"/>
      <c r="O291" s="17" t="str">
        <f t="shared" si="12"/>
        <v/>
      </c>
    </row>
    <row r="292" spans="1:15" ht="30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32" t="str">
        <f t="shared" ref="M292:M355" si="13">IF(N292="","",IF(N292&gt;=$Q$3,"Vigente","Caducado"))</f>
        <v/>
      </c>
      <c r="N292" s="44"/>
      <c r="O292" s="17" t="str">
        <f t="shared" si="12"/>
        <v/>
      </c>
    </row>
    <row r="293" spans="1:15" ht="30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32" t="str">
        <f t="shared" si="13"/>
        <v/>
      </c>
      <c r="N293" s="44"/>
      <c r="O293" s="17" t="str">
        <f t="shared" si="12"/>
        <v/>
      </c>
    </row>
    <row r="294" spans="1:15" ht="30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32" t="str">
        <f t="shared" si="13"/>
        <v/>
      </c>
      <c r="N294" s="44"/>
      <c r="O294" s="17" t="str">
        <f t="shared" si="12"/>
        <v/>
      </c>
    </row>
    <row r="295" spans="1:15" ht="30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32" t="str">
        <f t="shared" si="13"/>
        <v/>
      </c>
      <c r="N295" s="44"/>
      <c r="O295" s="17" t="str">
        <f t="shared" si="12"/>
        <v/>
      </c>
    </row>
    <row r="296" spans="1:15" ht="30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32" t="str">
        <f t="shared" si="13"/>
        <v/>
      </c>
      <c r="N296" s="44"/>
      <c r="O296" s="17" t="str">
        <f t="shared" si="12"/>
        <v/>
      </c>
    </row>
    <row r="297" spans="1:15" ht="30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32" t="str">
        <f t="shared" si="13"/>
        <v/>
      </c>
      <c r="N297" s="44"/>
      <c r="O297" s="17" t="str">
        <f t="shared" si="12"/>
        <v/>
      </c>
    </row>
    <row r="298" spans="1:15" ht="30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32" t="str">
        <f t="shared" si="13"/>
        <v/>
      </c>
      <c r="N298" s="44"/>
      <c r="O298" s="17" t="str">
        <f t="shared" si="12"/>
        <v/>
      </c>
    </row>
    <row r="299" spans="1:15" ht="30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32" t="str">
        <f t="shared" si="13"/>
        <v/>
      </c>
      <c r="N299" s="44"/>
      <c r="O299" s="17" t="str">
        <f t="shared" si="12"/>
        <v/>
      </c>
    </row>
    <row r="300" spans="1:15" ht="30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32" t="str">
        <f t="shared" si="13"/>
        <v/>
      </c>
      <c r="N300" s="44"/>
      <c r="O300" s="17" t="str">
        <f t="shared" si="12"/>
        <v/>
      </c>
    </row>
    <row r="301" spans="1:15" ht="30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32" t="str">
        <f t="shared" si="13"/>
        <v/>
      </c>
      <c r="N301" s="44"/>
      <c r="O301" s="17" t="str">
        <f t="shared" si="12"/>
        <v/>
      </c>
    </row>
    <row r="302" spans="1:15" ht="30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32" t="str">
        <f t="shared" si="13"/>
        <v/>
      </c>
      <c r="N302" s="44"/>
      <c r="O302" s="17" t="str">
        <f t="shared" si="12"/>
        <v/>
      </c>
    </row>
    <row r="303" spans="1:15" ht="30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32" t="str">
        <f t="shared" si="13"/>
        <v/>
      </c>
      <c r="N303" s="44"/>
      <c r="O303" s="17" t="str">
        <f t="shared" si="12"/>
        <v/>
      </c>
    </row>
    <row r="304" spans="1:15" ht="30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32" t="str">
        <f t="shared" si="13"/>
        <v/>
      </c>
      <c r="N304" s="44"/>
      <c r="O304" s="17" t="str">
        <f t="shared" si="12"/>
        <v/>
      </c>
    </row>
    <row r="305" spans="1:15" ht="30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32" t="str">
        <f t="shared" si="13"/>
        <v/>
      </c>
      <c r="N305" s="44"/>
      <c r="O305" s="17" t="str">
        <f t="shared" si="12"/>
        <v/>
      </c>
    </row>
    <row r="306" spans="1:15" ht="30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32" t="str">
        <f t="shared" si="13"/>
        <v/>
      </c>
      <c r="N306" s="44"/>
      <c r="O306" s="17" t="str">
        <f t="shared" si="12"/>
        <v/>
      </c>
    </row>
    <row r="307" spans="1:15" ht="30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32" t="str">
        <f t="shared" si="13"/>
        <v/>
      </c>
      <c r="N307" s="44"/>
      <c r="O307" s="17" t="str">
        <f t="shared" si="12"/>
        <v/>
      </c>
    </row>
    <row r="308" spans="1:15" ht="30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32" t="str">
        <f t="shared" si="13"/>
        <v/>
      </c>
      <c r="N308" s="44"/>
      <c r="O308" s="17" t="str">
        <f t="shared" si="12"/>
        <v/>
      </c>
    </row>
    <row r="309" spans="1:15" ht="30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32" t="str">
        <f t="shared" si="13"/>
        <v/>
      </c>
      <c r="N309" s="44"/>
      <c r="O309" s="17" t="str">
        <f t="shared" si="12"/>
        <v/>
      </c>
    </row>
    <row r="310" spans="1:15" ht="30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32" t="str">
        <f t="shared" si="13"/>
        <v/>
      </c>
      <c r="N310" s="44"/>
      <c r="O310" s="17" t="str">
        <f t="shared" si="12"/>
        <v/>
      </c>
    </row>
    <row r="311" spans="1:15" ht="30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32" t="str">
        <f t="shared" si="13"/>
        <v/>
      </c>
      <c r="N311" s="44"/>
      <c r="O311" s="17" t="str">
        <f t="shared" si="12"/>
        <v/>
      </c>
    </row>
    <row r="312" spans="1:15" ht="30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32" t="str">
        <f t="shared" si="13"/>
        <v/>
      </c>
      <c r="N312" s="44"/>
      <c r="O312" s="17" t="str">
        <f t="shared" si="12"/>
        <v/>
      </c>
    </row>
    <row r="313" spans="1:15" ht="30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32" t="str">
        <f t="shared" si="13"/>
        <v/>
      </c>
      <c r="N313" s="44"/>
      <c r="O313" s="17" t="str">
        <f t="shared" si="12"/>
        <v/>
      </c>
    </row>
    <row r="314" spans="1:15" ht="30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32" t="str">
        <f t="shared" si="13"/>
        <v/>
      </c>
      <c r="N314" s="44"/>
      <c r="O314" s="17" t="str">
        <f t="shared" si="12"/>
        <v/>
      </c>
    </row>
    <row r="315" spans="1:15" ht="30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32" t="str">
        <f t="shared" si="13"/>
        <v/>
      </c>
      <c r="N315" s="44"/>
      <c r="O315" s="17" t="str">
        <f t="shared" si="12"/>
        <v/>
      </c>
    </row>
    <row r="316" spans="1:15" ht="30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32" t="str">
        <f t="shared" si="13"/>
        <v/>
      </c>
      <c r="N316" s="44"/>
      <c r="O316" s="17" t="str">
        <f t="shared" si="12"/>
        <v/>
      </c>
    </row>
    <row r="317" spans="1:15" ht="30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32" t="str">
        <f t="shared" si="13"/>
        <v/>
      </c>
      <c r="N317" s="44"/>
      <c r="O317" s="17" t="str">
        <f t="shared" si="12"/>
        <v/>
      </c>
    </row>
    <row r="318" spans="1:15" ht="30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32" t="str">
        <f t="shared" si="13"/>
        <v/>
      </c>
      <c r="N318" s="44"/>
      <c r="O318" s="17" t="str">
        <f t="shared" si="12"/>
        <v/>
      </c>
    </row>
    <row r="319" spans="1:15" ht="30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32" t="str">
        <f t="shared" si="13"/>
        <v/>
      </c>
      <c r="N319" s="44"/>
      <c r="O319" s="17" t="str">
        <f t="shared" si="12"/>
        <v/>
      </c>
    </row>
    <row r="320" spans="1:15" ht="30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32" t="str">
        <f t="shared" si="13"/>
        <v/>
      </c>
      <c r="N320" s="44"/>
      <c r="O320" s="17" t="str">
        <f t="shared" si="12"/>
        <v/>
      </c>
    </row>
    <row r="321" spans="1:15" ht="30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32" t="str">
        <f t="shared" si="13"/>
        <v/>
      </c>
      <c r="N321" s="44"/>
      <c r="O321" s="17" t="str">
        <f t="shared" si="12"/>
        <v/>
      </c>
    </row>
    <row r="322" spans="1:15" ht="30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32" t="str">
        <f t="shared" si="13"/>
        <v/>
      </c>
      <c r="N322" s="44"/>
      <c r="O322" s="17" t="str">
        <f t="shared" si="12"/>
        <v/>
      </c>
    </row>
    <row r="323" spans="1:15" ht="30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32" t="str">
        <f t="shared" si="13"/>
        <v/>
      </c>
      <c r="N323" s="44"/>
      <c r="O323" s="17" t="str">
        <f t="shared" si="12"/>
        <v/>
      </c>
    </row>
    <row r="324" spans="1:15" ht="30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32" t="str">
        <f t="shared" si="13"/>
        <v/>
      </c>
      <c r="N324" s="44"/>
      <c r="O324" s="17" t="str">
        <f t="shared" si="12"/>
        <v/>
      </c>
    </row>
    <row r="325" spans="1:15" ht="30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32" t="str">
        <f t="shared" si="13"/>
        <v/>
      </c>
      <c r="N325" s="44"/>
      <c r="O325" s="17" t="str">
        <f t="shared" ref="O325:O355" si="14">IF(N325="","",CONCATENATE("Validez del certificado de compatibilidad emitido por ",G325," es hasta ",TEXT(N325,"dd/mm/yyyy")))</f>
        <v/>
      </c>
    </row>
    <row r="326" spans="1:15" ht="30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32" t="str">
        <f t="shared" si="13"/>
        <v/>
      </c>
      <c r="N326" s="44"/>
      <c r="O326" s="17" t="str">
        <f t="shared" si="14"/>
        <v/>
      </c>
    </row>
    <row r="327" spans="1:15" ht="30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32" t="str">
        <f t="shared" si="13"/>
        <v/>
      </c>
      <c r="N327" s="44"/>
      <c r="O327" s="17" t="str">
        <f t="shared" si="14"/>
        <v/>
      </c>
    </row>
    <row r="328" spans="1:15" ht="30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32" t="str">
        <f t="shared" si="13"/>
        <v/>
      </c>
      <c r="N328" s="44"/>
      <c r="O328" s="17" t="str">
        <f t="shared" si="14"/>
        <v/>
      </c>
    </row>
    <row r="329" spans="1:15" ht="30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32" t="str">
        <f t="shared" si="13"/>
        <v/>
      </c>
      <c r="N329" s="44"/>
      <c r="O329" s="17" t="str">
        <f t="shared" si="14"/>
        <v/>
      </c>
    </row>
    <row r="330" spans="1:15" ht="30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32" t="str">
        <f t="shared" si="13"/>
        <v/>
      </c>
      <c r="N330" s="44"/>
      <c r="O330" s="17" t="str">
        <f t="shared" si="14"/>
        <v/>
      </c>
    </row>
    <row r="331" spans="1:15" ht="30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32" t="str">
        <f t="shared" si="13"/>
        <v/>
      </c>
      <c r="N331" s="44"/>
      <c r="O331" s="17" t="str">
        <f t="shared" si="14"/>
        <v/>
      </c>
    </row>
    <row r="332" spans="1:15" ht="30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32" t="str">
        <f t="shared" si="13"/>
        <v/>
      </c>
      <c r="N332" s="44"/>
      <c r="O332" s="17" t="str">
        <f t="shared" si="14"/>
        <v/>
      </c>
    </row>
    <row r="333" spans="1:15" ht="30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32" t="str">
        <f t="shared" si="13"/>
        <v/>
      </c>
      <c r="N333" s="44"/>
      <c r="O333" s="17" t="str">
        <f t="shared" si="14"/>
        <v/>
      </c>
    </row>
    <row r="334" spans="1:15" ht="30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32" t="str">
        <f t="shared" si="13"/>
        <v/>
      </c>
      <c r="N334" s="44"/>
      <c r="O334" s="17" t="str">
        <f t="shared" si="14"/>
        <v/>
      </c>
    </row>
    <row r="335" spans="1:15" ht="30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32" t="str">
        <f t="shared" si="13"/>
        <v/>
      </c>
      <c r="N335" s="44"/>
      <c r="O335" s="17" t="str">
        <f t="shared" si="14"/>
        <v/>
      </c>
    </row>
    <row r="336" spans="1:15" ht="30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32" t="str">
        <f t="shared" si="13"/>
        <v/>
      </c>
      <c r="N336" s="44"/>
      <c r="O336" s="17" t="str">
        <f t="shared" si="14"/>
        <v/>
      </c>
    </row>
    <row r="337" spans="1:15" ht="30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32" t="str">
        <f t="shared" si="13"/>
        <v/>
      </c>
      <c r="N337" s="44"/>
      <c r="O337" s="17" t="str">
        <f t="shared" si="14"/>
        <v/>
      </c>
    </row>
    <row r="338" spans="1:15" ht="30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32" t="str">
        <f t="shared" si="13"/>
        <v/>
      </c>
      <c r="N338" s="44"/>
      <c r="O338" s="17" t="str">
        <f t="shared" si="14"/>
        <v/>
      </c>
    </row>
    <row r="339" spans="1:15" ht="30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32" t="str">
        <f t="shared" si="13"/>
        <v/>
      </c>
      <c r="N339" s="44"/>
      <c r="O339" s="17" t="str">
        <f t="shared" si="14"/>
        <v/>
      </c>
    </row>
    <row r="340" spans="1:15" ht="30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32" t="str">
        <f t="shared" si="13"/>
        <v/>
      </c>
      <c r="N340" s="44"/>
      <c r="O340" s="17" t="str">
        <f t="shared" si="14"/>
        <v/>
      </c>
    </row>
    <row r="341" spans="1:15" ht="30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32" t="str">
        <f t="shared" si="13"/>
        <v/>
      </c>
      <c r="N341" s="44"/>
      <c r="O341" s="17" t="str">
        <f t="shared" si="14"/>
        <v/>
      </c>
    </row>
    <row r="342" spans="1:15" ht="30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32" t="str">
        <f t="shared" si="13"/>
        <v/>
      </c>
      <c r="N342" s="44"/>
      <c r="O342" s="17" t="str">
        <f t="shared" si="14"/>
        <v/>
      </c>
    </row>
    <row r="343" spans="1:15" ht="30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32" t="str">
        <f t="shared" si="13"/>
        <v/>
      </c>
      <c r="N343" s="44"/>
      <c r="O343" s="17" t="str">
        <f t="shared" si="14"/>
        <v/>
      </c>
    </row>
    <row r="344" spans="1:15" ht="30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32" t="str">
        <f t="shared" si="13"/>
        <v/>
      </c>
      <c r="N344" s="44"/>
      <c r="O344" s="17" t="str">
        <f t="shared" si="14"/>
        <v/>
      </c>
    </row>
    <row r="345" spans="1:15" ht="30" x14ac:dyDescent="0.25">
      <c r="A345" s="20"/>
      <c r="B345" s="24"/>
      <c r="C345" s="17"/>
      <c r="D345" s="17"/>
      <c r="E345" s="24"/>
      <c r="F345" s="17"/>
      <c r="G345" s="24"/>
      <c r="H345" s="24"/>
      <c r="I345" s="20"/>
      <c r="J345" s="20"/>
      <c r="K345" s="20"/>
      <c r="L345" s="20"/>
      <c r="M345" s="32" t="str">
        <f t="shared" si="13"/>
        <v/>
      </c>
      <c r="N345" s="46"/>
      <c r="O345" s="17" t="str">
        <f t="shared" si="14"/>
        <v/>
      </c>
    </row>
    <row r="346" spans="1:15" ht="30" x14ac:dyDescent="0.25">
      <c r="A346" s="20"/>
      <c r="B346" s="24"/>
      <c r="C346" s="17"/>
      <c r="D346" s="17"/>
      <c r="E346" s="24"/>
      <c r="F346" s="17"/>
      <c r="G346" s="24"/>
      <c r="H346" s="24"/>
      <c r="I346" s="20"/>
      <c r="J346" s="20"/>
      <c r="K346" s="20"/>
      <c r="L346" s="20"/>
      <c r="M346" s="32" t="str">
        <f t="shared" si="13"/>
        <v/>
      </c>
      <c r="N346" s="46"/>
      <c r="O346" s="17" t="str">
        <f t="shared" si="14"/>
        <v/>
      </c>
    </row>
    <row r="347" spans="1:15" ht="30" x14ac:dyDescent="0.25">
      <c r="A347" s="20"/>
      <c r="B347" s="24"/>
      <c r="C347" s="17"/>
      <c r="D347" s="17"/>
      <c r="E347" s="24"/>
      <c r="F347" s="17"/>
      <c r="G347" s="24"/>
      <c r="H347" s="24"/>
      <c r="I347" s="20"/>
      <c r="J347" s="20"/>
      <c r="K347" s="20"/>
      <c r="L347" s="20"/>
      <c r="M347" s="32" t="str">
        <f t="shared" si="13"/>
        <v/>
      </c>
      <c r="N347" s="46"/>
      <c r="O347" s="17" t="str">
        <f t="shared" si="14"/>
        <v/>
      </c>
    </row>
    <row r="348" spans="1:15" ht="30" x14ac:dyDescent="0.25">
      <c r="A348" s="20"/>
      <c r="B348" s="24"/>
      <c r="C348" s="17"/>
      <c r="D348" s="17"/>
      <c r="E348" s="24"/>
      <c r="F348" s="17"/>
      <c r="G348" s="24"/>
      <c r="H348" s="24"/>
      <c r="I348" s="20"/>
      <c r="J348" s="20"/>
      <c r="K348" s="20"/>
      <c r="L348" s="20"/>
      <c r="M348" s="32" t="str">
        <f t="shared" si="13"/>
        <v/>
      </c>
      <c r="N348" s="46"/>
      <c r="O348" s="17" t="str">
        <f t="shared" si="14"/>
        <v/>
      </c>
    </row>
    <row r="349" spans="1:15" ht="30" x14ac:dyDescent="0.25">
      <c r="A349" s="20"/>
      <c r="B349" s="24"/>
      <c r="C349" s="17"/>
      <c r="D349" s="17"/>
      <c r="E349" s="24"/>
      <c r="F349" s="17"/>
      <c r="G349" s="24"/>
      <c r="H349" s="24"/>
      <c r="I349" s="20"/>
      <c r="J349" s="20"/>
      <c r="K349" s="20"/>
      <c r="L349" s="20"/>
      <c r="M349" s="32" t="str">
        <f t="shared" si="13"/>
        <v/>
      </c>
      <c r="N349" s="46"/>
      <c r="O349" s="17" t="str">
        <f t="shared" si="14"/>
        <v/>
      </c>
    </row>
    <row r="350" spans="1:15" ht="30" x14ac:dyDescent="0.25">
      <c r="A350" s="20"/>
      <c r="B350" s="24"/>
      <c r="C350" s="17"/>
      <c r="D350" s="17"/>
      <c r="E350" s="24"/>
      <c r="F350" s="17"/>
      <c r="G350" s="24"/>
      <c r="H350" s="24"/>
      <c r="I350" s="20"/>
      <c r="J350" s="20"/>
      <c r="K350" s="20"/>
      <c r="L350" s="20"/>
      <c r="M350" s="32" t="str">
        <f t="shared" si="13"/>
        <v/>
      </c>
      <c r="N350" s="46"/>
      <c r="O350" s="17" t="str">
        <f t="shared" si="14"/>
        <v/>
      </c>
    </row>
    <row r="351" spans="1:15" ht="30" x14ac:dyDescent="0.25">
      <c r="A351" s="20"/>
      <c r="B351" s="24"/>
      <c r="C351" s="17"/>
      <c r="D351" s="17"/>
      <c r="E351" s="24"/>
      <c r="F351" s="17"/>
      <c r="G351" s="24"/>
      <c r="H351" s="24"/>
      <c r="I351" s="20"/>
      <c r="J351" s="20"/>
      <c r="K351" s="20"/>
      <c r="L351" s="20"/>
      <c r="M351" s="32" t="str">
        <f t="shared" si="13"/>
        <v/>
      </c>
      <c r="N351" s="46"/>
      <c r="O351" s="17" t="str">
        <f t="shared" si="14"/>
        <v/>
      </c>
    </row>
    <row r="352" spans="1:15" ht="30" x14ac:dyDescent="0.25">
      <c r="A352" s="20"/>
      <c r="B352" s="24"/>
      <c r="C352" s="17"/>
      <c r="D352" s="17"/>
      <c r="E352" s="24"/>
      <c r="F352" s="17"/>
      <c r="G352" s="24"/>
      <c r="H352" s="24"/>
      <c r="I352" s="20"/>
      <c r="J352" s="20"/>
      <c r="K352" s="20"/>
      <c r="L352" s="20"/>
      <c r="M352" s="32" t="str">
        <f t="shared" si="13"/>
        <v/>
      </c>
      <c r="N352" s="46"/>
      <c r="O352" s="17" t="str">
        <f t="shared" si="14"/>
        <v/>
      </c>
    </row>
    <row r="353" spans="1:15" ht="30" x14ac:dyDescent="0.25">
      <c r="A353" s="20"/>
      <c r="B353" s="24"/>
      <c r="C353" s="17"/>
      <c r="D353" s="17"/>
      <c r="E353" s="24"/>
      <c r="F353" s="17"/>
      <c r="G353" s="24"/>
      <c r="H353" s="24"/>
      <c r="I353" s="20"/>
      <c r="J353" s="20"/>
      <c r="K353" s="20"/>
      <c r="L353" s="20"/>
      <c r="M353" s="32" t="str">
        <f t="shared" si="13"/>
        <v/>
      </c>
      <c r="N353" s="46"/>
      <c r="O353" s="17" t="str">
        <f t="shared" si="14"/>
        <v/>
      </c>
    </row>
    <row r="354" spans="1:15" ht="30" x14ac:dyDescent="0.25">
      <c r="A354" s="20"/>
      <c r="B354" s="24"/>
      <c r="C354" s="17"/>
      <c r="D354" s="17"/>
      <c r="E354" s="24"/>
      <c r="F354" s="17"/>
      <c r="G354" s="24"/>
      <c r="H354" s="24"/>
      <c r="I354" s="20"/>
      <c r="J354" s="20"/>
      <c r="K354" s="20"/>
      <c r="L354" s="20"/>
      <c r="M354" s="32" t="str">
        <f t="shared" si="13"/>
        <v/>
      </c>
      <c r="N354" s="46"/>
      <c r="O354" s="17" t="str">
        <f t="shared" si="14"/>
        <v/>
      </c>
    </row>
    <row r="355" spans="1:15" ht="30" x14ac:dyDescent="0.25">
      <c r="A355" s="20"/>
      <c r="B355" s="24"/>
      <c r="C355" s="17"/>
      <c r="D355" s="17"/>
      <c r="E355" s="24"/>
      <c r="F355" s="17"/>
      <c r="G355" s="24"/>
      <c r="H355" s="24"/>
      <c r="I355" s="20"/>
      <c r="J355" s="20"/>
      <c r="K355" s="20"/>
      <c r="L355" s="20"/>
      <c r="M355" s="32" t="str">
        <f t="shared" si="13"/>
        <v/>
      </c>
      <c r="N355" s="46"/>
      <c r="O355" s="17" t="str">
        <f t="shared" si="14"/>
        <v/>
      </c>
    </row>
    <row r="356" spans="1:15" ht="15.75" x14ac:dyDescent="0.25">
      <c r="A356" s="21"/>
      <c r="B356" s="25"/>
      <c r="C356" s="19"/>
      <c r="D356" s="19"/>
      <c r="E356" s="25"/>
      <c r="F356" s="19"/>
      <c r="G356" s="25"/>
      <c r="H356" s="25"/>
      <c r="I356" s="21"/>
      <c r="J356" s="21"/>
      <c r="K356" s="21"/>
      <c r="L356" s="21"/>
      <c r="M356" s="21"/>
      <c r="N356" s="25"/>
      <c r="O356" s="21"/>
    </row>
    <row r="357" spans="1:15" ht="15.75" x14ac:dyDescent="0.25">
      <c r="A357" s="21"/>
      <c r="B357" s="25"/>
      <c r="C357" s="19"/>
      <c r="D357" s="19"/>
      <c r="E357" s="25"/>
      <c r="F357" s="19"/>
      <c r="G357" s="25"/>
      <c r="H357" s="25"/>
      <c r="I357" s="21"/>
      <c r="J357" s="21"/>
      <c r="K357" s="21"/>
      <c r="L357" s="21"/>
      <c r="M357" s="21"/>
      <c r="N357" s="25"/>
      <c r="O357" s="21"/>
    </row>
    <row r="358" spans="1:15" ht="15.75" x14ac:dyDescent="0.25">
      <c r="A358" s="21"/>
      <c r="B358" s="25"/>
      <c r="C358" s="19"/>
      <c r="D358" s="19"/>
      <c r="E358" s="25"/>
      <c r="F358" s="19"/>
      <c r="G358" s="25"/>
      <c r="H358" s="25"/>
      <c r="I358" s="21"/>
      <c r="J358" s="21"/>
      <c r="K358" s="21"/>
      <c r="L358" s="21"/>
      <c r="M358" s="21"/>
      <c r="N358" s="25"/>
      <c r="O358" s="21"/>
    </row>
    <row r="359" spans="1:15" ht="15.75" x14ac:dyDescent="0.25">
      <c r="A359" s="21"/>
      <c r="B359" s="25"/>
      <c r="C359" s="19"/>
      <c r="D359" s="19"/>
      <c r="E359" s="25"/>
      <c r="F359" s="19"/>
      <c r="G359" s="25"/>
      <c r="H359" s="25"/>
      <c r="I359" s="21"/>
      <c r="J359" s="21"/>
      <c r="K359" s="21"/>
      <c r="L359" s="21"/>
      <c r="M359" s="21"/>
      <c r="N359" s="25"/>
      <c r="O359" s="21"/>
    </row>
    <row r="360" spans="1:15" ht="15.75" x14ac:dyDescent="0.25">
      <c r="A360" s="21"/>
      <c r="B360" s="25"/>
      <c r="C360" s="19"/>
      <c r="D360" s="19"/>
      <c r="E360" s="25"/>
      <c r="F360" s="19"/>
      <c r="G360" s="25"/>
      <c r="H360" s="25"/>
      <c r="I360" s="21"/>
      <c r="J360" s="21"/>
      <c r="K360" s="21"/>
      <c r="L360" s="21"/>
      <c r="M360" s="21"/>
      <c r="N360" s="25"/>
      <c r="O360" s="21"/>
    </row>
    <row r="361" spans="1:15" ht="15.75" x14ac:dyDescent="0.25">
      <c r="A361" s="21"/>
      <c r="B361" s="25"/>
      <c r="C361" s="19"/>
      <c r="D361" s="19"/>
      <c r="E361" s="25"/>
      <c r="F361" s="19"/>
      <c r="G361" s="25"/>
      <c r="H361" s="25"/>
      <c r="I361" s="21"/>
      <c r="J361" s="21"/>
      <c r="K361" s="21"/>
      <c r="L361" s="21"/>
      <c r="M361" s="21"/>
      <c r="N361" s="25"/>
      <c r="O361" s="21"/>
    </row>
    <row r="362" spans="1:15" ht="15.75" x14ac:dyDescent="0.25">
      <c r="A362" s="21"/>
      <c r="B362" s="25"/>
      <c r="C362" s="19"/>
      <c r="D362" s="19"/>
      <c r="E362" s="25"/>
      <c r="F362" s="19"/>
      <c r="G362" s="25"/>
      <c r="H362" s="25"/>
      <c r="I362" s="21"/>
      <c r="J362" s="21"/>
      <c r="K362" s="21"/>
      <c r="L362" s="21"/>
      <c r="M362" s="21"/>
      <c r="N362" s="25"/>
      <c r="O362" s="21"/>
    </row>
    <row r="363" spans="1:15" ht="15.75" x14ac:dyDescent="0.25">
      <c r="A363" s="21"/>
      <c r="B363" s="25"/>
      <c r="C363" s="19"/>
      <c r="D363" s="19"/>
      <c r="E363" s="25"/>
      <c r="F363" s="19"/>
      <c r="G363" s="25"/>
      <c r="H363" s="25"/>
      <c r="I363" s="21"/>
      <c r="J363" s="21"/>
      <c r="K363" s="21"/>
      <c r="L363" s="21"/>
      <c r="M363" s="21"/>
      <c r="N363" s="25"/>
      <c r="O363" s="21"/>
    </row>
    <row r="364" spans="1:15" ht="15.75" x14ac:dyDescent="0.25">
      <c r="A364" s="21"/>
      <c r="B364" s="25"/>
      <c r="C364" s="19"/>
      <c r="D364" s="19"/>
      <c r="E364" s="25"/>
      <c r="F364" s="19"/>
      <c r="G364" s="25"/>
      <c r="H364" s="25"/>
      <c r="I364" s="21"/>
      <c r="J364" s="21"/>
      <c r="K364" s="21"/>
      <c r="L364" s="21"/>
      <c r="M364" s="21"/>
      <c r="N364" s="25"/>
      <c r="O364" s="21"/>
    </row>
    <row r="365" spans="1:15" ht="15.75" x14ac:dyDescent="0.25">
      <c r="A365" s="21"/>
      <c r="B365" s="25"/>
      <c r="C365" s="19"/>
      <c r="D365" s="19"/>
      <c r="E365" s="25"/>
      <c r="F365" s="19"/>
      <c r="G365" s="25"/>
      <c r="H365" s="25"/>
      <c r="I365" s="21"/>
      <c r="J365" s="21"/>
      <c r="K365" s="21"/>
      <c r="L365" s="21"/>
      <c r="M365" s="21"/>
      <c r="N365" s="25"/>
      <c r="O365" s="21"/>
    </row>
  </sheetData>
  <sheetProtection sort="0" autoFilter="0" pivotTables="0"/>
  <autoFilter ref="A3:O147" xr:uid="{00000000-0009-0000-0000-000001000000}"/>
  <mergeCells count="2">
    <mergeCell ref="A1:O1"/>
    <mergeCell ref="A2:O2"/>
  </mergeCells>
  <conditionalFormatting sqref="M4:M355">
    <cfRule type="containsText" dxfId="14" priority="9" operator="containsText" text="Vigente">
      <formula>NOT(ISERROR(SEARCH("Vigente",M4)))</formula>
    </cfRule>
  </conditionalFormatting>
  <conditionalFormatting sqref="N4:N355">
    <cfRule type="cellIs" dxfId="13" priority="1" operator="greaterThanOrEqual">
      <formula>$Q$3</formula>
    </cfRule>
    <cfRule type="containsBlanks" dxfId="12" priority="2">
      <formula>LEN(TRIM(N4))=0</formula>
    </cfRule>
    <cfRule type="cellIs" dxfId="11" priority="4" operator="lessThan">
      <formula>$Q$3</formula>
    </cfRule>
  </conditionalFormatting>
  <hyperlinks>
    <hyperlink ref="H79" r:id="rId1" display="www.greenuniverseagriculture.com" xr:uid="{0B6E4A87-7BFC-4050-B95B-BE585E00C5F3}"/>
    <hyperlink ref="H36" r:id="rId2" xr:uid="{E052B1C2-3889-46C7-ACCB-99732C7AF093}"/>
    <hyperlink ref="H63" r:id="rId3" xr:uid="{CAE719BA-BE3F-41EB-AB6B-DFC2C8A88A88}"/>
  </hyperlinks>
  <pageMargins left="0.7" right="0.7" top="0.75" bottom="0.75" header="0.3" footer="0.3"/>
  <pageSetup paperSize="9" orientation="portrait" horizontalDpi="1200" verticalDpi="1200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63E6807B-7CC9-4C56-ACAF-24FBE8E9A291}">
            <xm:f>NOT(ISERROR(SEARCH("Caducado",M4)))</xm:f>
            <xm:f>"Caducado"</xm:f>
            <x14:dxf>
              <font>
                <b/>
                <i val="0"/>
                <color theme="1"/>
              </font>
              <fill>
                <patternFill>
                  <fgColor theme="1"/>
                  <bgColor theme="5"/>
                </patternFill>
              </fill>
            </x14:dxf>
          </x14:cfRule>
          <xm:sqref>M4:M355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6"/>
  <sheetViews>
    <sheetView showGridLines="0" topLeftCell="G1" zoomScale="70" zoomScaleNormal="70" workbookViewId="0">
      <pane ySplit="3" topLeftCell="A4" activePane="bottomLeft" state="frozenSplit"/>
      <selection activeCell="G101" sqref="G101"/>
      <selection pane="bottomLeft" activeCell="O4" sqref="O4:O366"/>
    </sheetView>
  </sheetViews>
  <sheetFormatPr baseColWidth="10" defaultColWidth="9.140625" defaultRowHeight="15" x14ac:dyDescent="0.25"/>
  <cols>
    <col min="1" max="1" width="11.7109375" customWidth="1"/>
    <col min="2" max="2" width="26.7109375" customWidth="1"/>
    <col min="3" max="3" width="24.140625" customWidth="1"/>
    <col min="4" max="4" width="37.7109375" customWidth="1"/>
    <col min="5" max="5" width="77.42578125" customWidth="1"/>
    <col min="6" max="6" width="21.28515625" customWidth="1"/>
    <col min="7" max="7" width="27.85546875" style="4" customWidth="1"/>
    <col min="8" max="8" width="41.140625" style="4" customWidth="1"/>
    <col min="9" max="12" width="20.42578125" customWidth="1"/>
    <col min="13" max="13" width="25.140625" customWidth="1"/>
    <col min="14" max="14" width="29" customWidth="1"/>
    <col min="15" max="15" width="71.7109375" style="4" customWidth="1"/>
    <col min="16" max="16" width="23.42578125" bestFit="1" customWidth="1"/>
    <col min="17" max="17" width="15.140625" bestFit="1" customWidth="1"/>
    <col min="18" max="253" width="11.42578125" customWidth="1"/>
  </cols>
  <sheetData>
    <row r="1" spans="1:18" ht="71.25" customHeight="1" x14ac:dyDescent="0.25">
      <c r="A1" s="34" t="s">
        <v>397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1"/>
      <c r="Q1" s="1"/>
      <c r="R1" s="1"/>
    </row>
    <row r="2" spans="1:18" ht="120.75" customHeight="1" x14ac:dyDescent="0.25">
      <c r="A2" s="40" t="s">
        <v>213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  <c r="Q2" s="1"/>
      <c r="R2" s="1"/>
    </row>
    <row r="3" spans="1:18" ht="90.75" customHeight="1" x14ac:dyDescent="0.25">
      <c r="A3" s="3" t="s">
        <v>210</v>
      </c>
      <c r="B3" s="3" t="s">
        <v>211</v>
      </c>
      <c r="C3" s="3" t="s">
        <v>0</v>
      </c>
      <c r="D3" s="3" t="s">
        <v>1</v>
      </c>
      <c r="E3" s="3" t="s">
        <v>108</v>
      </c>
      <c r="F3" s="3" t="s">
        <v>3</v>
      </c>
      <c r="G3" s="3" t="s">
        <v>4</v>
      </c>
      <c r="H3" s="3" t="s">
        <v>5</v>
      </c>
      <c r="I3" s="3" t="s">
        <v>398</v>
      </c>
      <c r="J3" s="3" t="s">
        <v>6</v>
      </c>
      <c r="K3" s="3" t="s">
        <v>107</v>
      </c>
      <c r="L3" s="3" t="s">
        <v>214</v>
      </c>
      <c r="M3" s="3" t="s">
        <v>7</v>
      </c>
      <c r="N3" s="3" t="s">
        <v>8</v>
      </c>
      <c r="O3" s="3" t="s">
        <v>9</v>
      </c>
      <c r="P3" s="1"/>
      <c r="Q3" s="10">
        <f ca="1">TODAY()</f>
        <v>44970</v>
      </c>
      <c r="R3" s="1"/>
    </row>
    <row r="4" spans="1:18" ht="30" x14ac:dyDescent="0.25">
      <c r="A4" s="17">
        <v>1</v>
      </c>
      <c r="B4" s="17" t="s">
        <v>97</v>
      </c>
      <c r="C4" s="17" t="s">
        <v>98</v>
      </c>
      <c r="D4" s="17" t="s">
        <v>99</v>
      </c>
      <c r="E4" s="17" t="s">
        <v>100</v>
      </c>
      <c r="F4" s="17" t="s">
        <v>101</v>
      </c>
      <c r="G4" s="17" t="s">
        <v>102</v>
      </c>
      <c r="H4" s="26" t="s">
        <v>278</v>
      </c>
      <c r="I4" s="17" t="s">
        <v>16</v>
      </c>
      <c r="J4" s="17" t="s">
        <v>16</v>
      </c>
      <c r="K4" s="17"/>
      <c r="L4" s="17"/>
      <c r="M4" s="18" t="str">
        <f ca="1">IF(N4="","",IF(N4&gt;=$Q$3,"Vigente","Caducado"))</f>
        <v>Caducado</v>
      </c>
      <c r="N4" s="44">
        <v>44621</v>
      </c>
      <c r="O4" s="17" t="str">
        <f>IF(N4="","",CONCATENATE("Validez del certificado de compatibilidad emitido por ",G4," es hasta ",TEXT(N4,"dd/mm/yyyy")))</f>
        <v>Validez del certificado de compatibilidad emitido por Organic Materials Review Institute OMRI es hasta 01/03/2022</v>
      </c>
    </row>
    <row r="5" spans="1:18" ht="30" x14ac:dyDescent="0.25">
      <c r="A5" s="17">
        <f>A4+1</f>
        <v>2</v>
      </c>
      <c r="B5" s="17" t="s">
        <v>104</v>
      </c>
      <c r="C5" s="17" t="s">
        <v>105</v>
      </c>
      <c r="D5" s="17" t="s">
        <v>99</v>
      </c>
      <c r="E5" s="17" t="s">
        <v>106</v>
      </c>
      <c r="F5" s="17" t="s">
        <v>92</v>
      </c>
      <c r="G5" s="17" t="s">
        <v>102</v>
      </c>
      <c r="H5" s="26" t="s">
        <v>278</v>
      </c>
      <c r="I5" s="17" t="s">
        <v>16</v>
      </c>
      <c r="J5" s="17" t="s">
        <v>16</v>
      </c>
      <c r="K5" s="17"/>
      <c r="L5" s="17"/>
      <c r="M5" s="18" t="str">
        <f t="shared" ref="M5:M68" ca="1" si="0">IF(N5="","",IF(N5&gt;=$Q$3,"Vigente","Caducado"))</f>
        <v>Caducado</v>
      </c>
      <c r="N5" s="44">
        <v>44621</v>
      </c>
      <c r="O5" s="17" t="str">
        <f t="shared" ref="O5:O68" si="1">IF(N5="","",CONCATENATE("Validez del certificado de compatibilidad emitido por ",G5," es hasta ",TEXT(N5,"dd/mm/yyyy")))</f>
        <v>Validez del certificado de compatibilidad emitido por Organic Materials Review Institute OMRI es hasta 01/03/2022</v>
      </c>
    </row>
    <row r="6" spans="1:18" s="4" customFormat="1" ht="30" x14ac:dyDescent="0.25">
      <c r="A6" s="17">
        <f t="shared" ref="A6:A16" si="2">A5+1</f>
        <v>3</v>
      </c>
      <c r="B6" s="17" t="s">
        <v>154</v>
      </c>
      <c r="C6" s="17" t="s">
        <v>157</v>
      </c>
      <c r="D6" s="17" t="s">
        <v>43</v>
      </c>
      <c r="E6" s="17" t="s">
        <v>169</v>
      </c>
      <c r="F6" s="17" t="s">
        <v>92</v>
      </c>
      <c r="G6" s="17" t="s">
        <v>215</v>
      </c>
      <c r="H6" s="17" t="s">
        <v>217</v>
      </c>
      <c r="I6" s="17" t="s">
        <v>16</v>
      </c>
      <c r="J6" s="17" t="s">
        <v>16</v>
      </c>
      <c r="K6" s="17" t="s">
        <v>16</v>
      </c>
      <c r="L6" s="17"/>
      <c r="M6" s="18" t="str">
        <f t="shared" ca="1" si="0"/>
        <v>Caducado</v>
      </c>
      <c r="N6" s="44">
        <v>44620</v>
      </c>
      <c r="O6" s="17" t="str">
        <f t="shared" si="1"/>
        <v>Validez del certificado de compatibilidad emitido por Kiwa BCS Öko-Garantie GmbH es hasta 28/02/2022</v>
      </c>
    </row>
    <row r="7" spans="1:18" s="4" customFormat="1" ht="30" x14ac:dyDescent="0.25">
      <c r="A7" s="17">
        <f t="shared" si="2"/>
        <v>4</v>
      </c>
      <c r="B7" s="17" t="s">
        <v>155</v>
      </c>
      <c r="C7" s="17" t="s">
        <v>158</v>
      </c>
      <c r="D7" s="17" t="s">
        <v>43</v>
      </c>
      <c r="E7" s="17" t="s">
        <v>170</v>
      </c>
      <c r="F7" s="17" t="s">
        <v>171</v>
      </c>
      <c r="G7" s="17" t="s">
        <v>215</v>
      </c>
      <c r="H7" s="17" t="s">
        <v>217</v>
      </c>
      <c r="I7" s="17" t="s">
        <v>16</v>
      </c>
      <c r="J7" s="17" t="s">
        <v>16</v>
      </c>
      <c r="K7" s="17" t="s">
        <v>16</v>
      </c>
      <c r="L7" s="17"/>
      <c r="M7" s="18" t="str">
        <f t="shared" ca="1" si="0"/>
        <v>Caducado</v>
      </c>
      <c r="N7" s="44">
        <v>44620</v>
      </c>
      <c r="O7" s="17" t="str">
        <f t="shared" si="1"/>
        <v>Validez del certificado de compatibilidad emitido por Kiwa BCS Öko-Garantie GmbH es hasta 28/02/2022</v>
      </c>
    </row>
    <row r="8" spans="1:18" s="4" customFormat="1" ht="30" x14ac:dyDescent="0.25">
      <c r="A8" s="17">
        <f t="shared" si="2"/>
        <v>5</v>
      </c>
      <c r="B8" s="17" t="s">
        <v>156</v>
      </c>
      <c r="C8" s="17" t="s">
        <v>159</v>
      </c>
      <c r="D8" s="17" t="s">
        <v>43</v>
      </c>
      <c r="E8" s="17" t="s">
        <v>170</v>
      </c>
      <c r="F8" s="17" t="s">
        <v>171</v>
      </c>
      <c r="G8" s="17" t="s">
        <v>215</v>
      </c>
      <c r="H8" s="17" t="s">
        <v>217</v>
      </c>
      <c r="I8" s="17" t="s">
        <v>16</v>
      </c>
      <c r="J8" s="17" t="s">
        <v>16</v>
      </c>
      <c r="K8" s="17" t="s">
        <v>16</v>
      </c>
      <c r="L8" s="17"/>
      <c r="M8" s="18" t="str">
        <f t="shared" ca="1" si="0"/>
        <v>Caducado</v>
      </c>
      <c r="N8" s="44">
        <v>44620</v>
      </c>
      <c r="O8" s="17" t="str">
        <f t="shared" si="1"/>
        <v>Validez del certificado de compatibilidad emitido por Kiwa BCS Öko-Garantie GmbH es hasta 28/02/2022</v>
      </c>
    </row>
    <row r="9" spans="1:18" s="4" customFormat="1" ht="30" x14ac:dyDescent="0.25">
      <c r="A9" s="17">
        <f t="shared" si="2"/>
        <v>6</v>
      </c>
      <c r="B9" s="17" t="s">
        <v>219</v>
      </c>
      <c r="C9" s="17" t="s">
        <v>218</v>
      </c>
      <c r="D9" s="17" t="s">
        <v>95</v>
      </c>
      <c r="E9" s="17" t="s">
        <v>220</v>
      </c>
      <c r="F9" s="17" t="s">
        <v>91</v>
      </c>
      <c r="G9" s="17" t="s">
        <v>215</v>
      </c>
      <c r="H9" s="17" t="s">
        <v>217</v>
      </c>
      <c r="I9" s="17" t="s">
        <v>16</v>
      </c>
      <c r="J9" s="17"/>
      <c r="K9" s="17" t="s">
        <v>16</v>
      </c>
      <c r="L9" s="17" t="s">
        <v>16</v>
      </c>
      <c r="M9" s="18" t="str">
        <f t="shared" ca="1" si="0"/>
        <v>Caducado</v>
      </c>
      <c r="N9" s="43">
        <v>44925</v>
      </c>
      <c r="O9" s="17" t="str">
        <f t="shared" si="1"/>
        <v>Validez del certificado de compatibilidad emitido por Kiwa BCS Öko-Garantie GmbH es hasta 30/12/2022</v>
      </c>
    </row>
    <row r="10" spans="1:18" ht="30" x14ac:dyDescent="0.25">
      <c r="A10" s="17">
        <f t="shared" si="2"/>
        <v>7</v>
      </c>
      <c r="B10" s="17" t="s">
        <v>93</v>
      </c>
      <c r="C10" s="17" t="s">
        <v>94</v>
      </c>
      <c r="D10" s="17" t="s">
        <v>95</v>
      </c>
      <c r="E10" s="17" t="s">
        <v>96</v>
      </c>
      <c r="F10" s="17" t="s">
        <v>91</v>
      </c>
      <c r="G10" s="17" t="s">
        <v>215</v>
      </c>
      <c r="H10" s="17" t="s">
        <v>217</v>
      </c>
      <c r="I10" s="17" t="s">
        <v>16</v>
      </c>
      <c r="J10" s="17" t="s">
        <v>16</v>
      </c>
      <c r="K10" s="17" t="s">
        <v>16</v>
      </c>
      <c r="L10" s="17" t="s">
        <v>16</v>
      </c>
      <c r="M10" s="18" t="str">
        <f t="shared" ca="1" si="0"/>
        <v>Caducado</v>
      </c>
      <c r="N10" s="43">
        <v>44926</v>
      </c>
      <c r="O10" s="17" t="str">
        <f t="shared" si="1"/>
        <v>Validez del certificado de compatibilidad emitido por Kiwa BCS Öko-Garantie GmbH es hasta 31/12/2022</v>
      </c>
    </row>
    <row r="11" spans="1:18" ht="45" x14ac:dyDescent="0.25">
      <c r="A11" s="17">
        <f t="shared" si="2"/>
        <v>8</v>
      </c>
      <c r="B11" s="17" t="s">
        <v>289</v>
      </c>
      <c r="C11" s="17" t="s">
        <v>290</v>
      </c>
      <c r="D11" s="17" t="s">
        <v>291</v>
      </c>
      <c r="E11" s="17" t="s">
        <v>292</v>
      </c>
      <c r="F11" s="17" t="s">
        <v>171</v>
      </c>
      <c r="G11" s="17" t="s">
        <v>293</v>
      </c>
      <c r="H11" s="23" t="s">
        <v>294</v>
      </c>
      <c r="I11" s="17" t="s">
        <v>16</v>
      </c>
      <c r="J11" s="17" t="s">
        <v>16</v>
      </c>
      <c r="K11" s="17" t="s">
        <v>16</v>
      </c>
      <c r="L11" s="17" t="s">
        <v>16</v>
      </c>
      <c r="M11" s="18" t="str">
        <f t="shared" ca="1" si="0"/>
        <v>Vigente</v>
      </c>
      <c r="N11" s="44">
        <v>45156</v>
      </c>
      <c r="O11" s="17" t="str">
        <f t="shared" si="1"/>
        <v>Validez del certificado de compatibilidad emitido por Control Union Perú S.A.C es hasta 18/08/2023</v>
      </c>
    </row>
    <row r="12" spans="1:18" ht="45" x14ac:dyDescent="0.25">
      <c r="A12" s="17">
        <f t="shared" si="2"/>
        <v>9</v>
      </c>
      <c r="B12" s="17" t="s">
        <v>326</v>
      </c>
      <c r="C12" s="17" t="s">
        <v>327</v>
      </c>
      <c r="D12" s="17" t="s">
        <v>283</v>
      </c>
      <c r="E12" s="17" t="s">
        <v>328</v>
      </c>
      <c r="F12" s="17" t="s">
        <v>329</v>
      </c>
      <c r="G12" s="17" t="s">
        <v>330</v>
      </c>
      <c r="H12" s="26" t="s">
        <v>249</v>
      </c>
      <c r="I12" s="17"/>
      <c r="J12" s="17" t="s">
        <v>16</v>
      </c>
      <c r="K12" s="17"/>
      <c r="L12" s="17" t="s">
        <v>16</v>
      </c>
      <c r="M12" s="18" t="str">
        <f t="shared" ca="1" si="0"/>
        <v>Caducado</v>
      </c>
      <c r="N12" s="44">
        <v>44957</v>
      </c>
      <c r="O12" s="17" t="str">
        <f t="shared" si="1"/>
        <v>Validez del certificado de compatibilidad emitido por Certification of Environmental Standards - CERES GmbH es hasta 31/01/2023</v>
      </c>
    </row>
    <row r="13" spans="1:18" ht="30" x14ac:dyDescent="0.25">
      <c r="A13" s="17">
        <f t="shared" si="2"/>
        <v>10</v>
      </c>
      <c r="B13" s="17" t="s">
        <v>331</v>
      </c>
      <c r="C13" s="17" t="s">
        <v>218</v>
      </c>
      <c r="D13" s="17" t="s">
        <v>95</v>
      </c>
      <c r="E13" s="17" t="s">
        <v>220</v>
      </c>
      <c r="F13" s="17" t="s">
        <v>91</v>
      </c>
      <c r="G13" s="17" t="s">
        <v>215</v>
      </c>
      <c r="H13" s="17" t="s">
        <v>217</v>
      </c>
      <c r="I13" s="17" t="s">
        <v>16</v>
      </c>
      <c r="J13" s="17"/>
      <c r="K13" s="17" t="s">
        <v>16</v>
      </c>
      <c r="L13" s="17" t="s">
        <v>16</v>
      </c>
      <c r="M13" s="18" t="str">
        <f t="shared" ca="1" si="0"/>
        <v>Vigente</v>
      </c>
      <c r="N13" s="44">
        <v>45291</v>
      </c>
      <c r="O13" s="17" t="str">
        <f t="shared" si="1"/>
        <v>Validez del certificado de compatibilidad emitido por Kiwa BCS Öko-Garantie GmbH es hasta 31/12/2023</v>
      </c>
    </row>
    <row r="14" spans="1:18" ht="30" x14ac:dyDescent="0.25">
      <c r="A14" s="17">
        <f t="shared" si="2"/>
        <v>11</v>
      </c>
      <c r="B14" s="17" t="s">
        <v>335</v>
      </c>
      <c r="C14" s="17" t="s">
        <v>94</v>
      </c>
      <c r="D14" s="17" t="s">
        <v>95</v>
      </c>
      <c r="E14" s="17" t="s">
        <v>96</v>
      </c>
      <c r="F14" s="17" t="s">
        <v>91</v>
      </c>
      <c r="G14" s="17" t="s">
        <v>215</v>
      </c>
      <c r="H14" s="17" t="s">
        <v>217</v>
      </c>
      <c r="I14" s="17" t="s">
        <v>16</v>
      </c>
      <c r="J14" s="17" t="s">
        <v>16</v>
      </c>
      <c r="K14" s="17" t="s">
        <v>16</v>
      </c>
      <c r="L14" s="17" t="s">
        <v>16</v>
      </c>
      <c r="M14" s="18" t="str">
        <f t="shared" ca="1" si="0"/>
        <v>Vigente</v>
      </c>
      <c r="N14" s="44">
        <v>45291</v>
      </c>
      <c r="O14" s="17" t="str">
        <f t="shared" si="1"/>
        <v>Validez del certificado de compatibilidad emitido por Kiwa BCS Öko-Garantie GmbH es hasta 31/12/2023</v>
      </c>
    </row>
    <row r="15" spans="1:18" ht="30" x14ac:dyDescent="0.25">
      <c r="A15" s="17">
        <f t="shared" si="2"/>
        <v>12</v>
      </c>
      <c r="B15" s="17" t="s">
        <v>342</v>
      </c>
      <c r="C15" s="17" t="s">
        <v>343</v>
      </c>
      <c r="D15" s="17" t="s">
        <v>99</v>
      </c>
      <c r="E15" s="17" t="s">
        <v>106</v>
      </c>
      <c r="F15" s="17" t="s">
        <v>92</v>
      </c>
      <c r="G15" s="17" t="s">
        <v>102</v>
      </c>
      <c r="H15" s="26" t="s">
        <v>278</v>
      </c>
      <c r="I15" s="17"/>
      <c r="J15" s="17" t="s">
        <v>16</v>
      </c>
      <c r="K15" s="17"/>
      <c r="L15" s="17"/>
      <c r="M15" s="18" t="str">
        <f t="shared" ca="1" si="0"/>
        <v>Vigente</v>
      </c>
      <c r="N15" s="44">
        <v>44986</v>
      </c>
      <c r="O15" s="17" t="str">
        <f t="shared" si="1"/>
        <v>Validez del certificado de compatibilidad emitido por Organic Materials Review Institute OMRI es hasta 01/03/2023</v>
      </c>
    </row>
    <row r="16" spans="1:18" ht="30" x14ac:dyDescent="0.25">
      <c r="A16" s="17">
        <f t="shared" si="2"/>
        <v>13</v>
      </c>
      <c r="B16" s="17" t="s">
        <v>347</v>
      </c>
      <c r="C16" s="17" t="s">
        <v>348</v>
      </c>
      <c r="D16" s="17" t="s">
        <v>349</v>
      </c>
      <c r="E16" s="17" t="s">
        <v>350</v>
      </c>
      <c r="F16" s="17" t="s">
        <v>171</v>
      </c>
      <c r="G16" s="17" t="s">
        <v>245</v>
      </c>
      <c r="H16" s="17" t="s">
        <v>47</v>
      </c>
      <c r="I16" s="17"/>
      <c r="J16" s="17" t="s">
        <v>16</v>
      </c>
      <c r="K16" s="17"/>
      <c r="L16" s="17"/>
      <c r="M16" s="18" t="str">
        <f t="shared" ca="1" si="0"/>
        <v>Vigente</v>
      </c>
      <c r="N16" s="44">
        <v>45016</v>
      </c>
      <c r="O16" s="17" t="str">
        <f t="shared" si="1"/>
        <v>Validez del certificado de compatibilidad emitido por Ecocert S.A.  es hasta 31/03/2023</v>
      </c>
    </row>
    <row r="17" spans="1:15" ht="30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3" t="str">
        <f t="shared" si="0"/>
        <v/>
      </c>
      <c r="N17" s="47"/>
      <c r="O17" s="17" t="str">
        <f t="shared" si="1"/>
        <v/>
      </c>
    </row>
    <row r="18" spans="1:15" ht="30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3" t="str">
        <f t="shared" si="0"/>
        <v/>
      </c>
      <c r="N18" s="45"/>
      <c r="O18" s="17" t="str">
        <f t="shared" si="1"/>
        <v/>
      </c>
    </row>
    <row r="19" spans="1:15" ht="3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3" t="str">
        <f t="shared" si="0"/>
        <v/>
      </c>
      <c r="N19" s="45"/>
      <c r="O19" s="17" t="str">
        <f t="shared" si="1"/>
        <v/>
      </c>
    </row>
    <row r="20" spans="1:15" ht="30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3" t="str">
        <f t="shared" si="0"/>
        <v/>
      </c>
      <c r="N20" s="45"/>
      <c r="O20" s="17" t="str">
        <f t="shared" si="1"/>
        <v/>
      </c>
    </row>
    <row r="21" spans="1:15" ht="30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3" t="str">
        <f t="shared" si="0"/>
        <v/>
      </c>
      <c r="N21" s="45"/>
      <c r="O21" s="17" t="str">
        <f t="shared" si="1"/>
        <v/>
      </c>
    </row>
    <row r="22" spans="1:15" ht="3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33" t="str">
        <f t="shared" si="0"/>
        <v/>
      </c>
      <c r="N22" s="45"/>
      <c r="O22" s="17" t="str">
        <f t="shared" si="1"/>
        <v/>
      </c>
    </row>
    <row r="23" spans="1:15" ht="30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3" t="str">
        <f t="shared" si="0"/>
        <v/>
      </c>
      <c r="N23" s="45"/>
      <c r="O23" s="17" t="str">
        <f t="shared" si="1"/>
        <v/>
      </c>
    </row>
    <row r="24" spans="1:15" ht="30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3" t="str">
        <f t="shared" si="0"/>
        <v/>
      </c>
      <c r="N24" s="45"/>
      <c r="O24" s="17" t="str">
        <f t="shared" si="1"/>
        <v/>
      </c>
    </row>
    <row r="25" spans="1:15" ht="30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3" t="str">
        <f t="shared" si="0"/>
        <v/>
      </c>
      <c r="N25" s="45"/>
      <c r="O25" s="17" t="str">
        <f t="shared" si="1"/>
        <v/>
      </c>
    </row>
    <row r="26" spans="1:15" ht="30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3" t="str">
        <f t="shared" si="0"/>
        <v/>
      </c>
      <c r="N26" s="45"/>
      <c r="O26" s="17" t="str">
        <f t="shared" si="1"/>
        <v/>
      </c>
    </row>
    <row r="27" spans="1:15" ht="30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3" t="str">
        <f t="shared" si="0"/>
        <v/>
      </c>
      <c r="N27" s="45"/>
      <c r="O27" s="17" t="str">
        <f t="shared" si="1"/>
        <v/>
      </c>
    </row>
    <row r="28" spans="1:15" ht="30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33" t="str">
        <f t="shared" si="0"/>
        <v/>
      </c>
      <c r="N28" s="45"/>
      <c r="O28" s="17" t="str">
        <f t="shared" si="1"/>
        <v/>
      </c>
    </row>
    <row r="29" spans="1:15" ht="30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3" t="str">
        <f t="shared" si="0"/>
        <v/>
      </c>
      <c r="N29" s="45"/>
      <c r="O29" s="17" t="str">
        <f t="shared" si="1"/>
        <v/>
      </c>
    </row>
    <row r="30" spans="1:15" ht="30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33" t="str">
        <f t="shared" si="0"/>
        <v/>
      </c>
      <c r="N30" s="45"/>
      <c r="O30" s="17" t="str">
        <f t="shared" si="1"/>
        <v/>
      </c>
    </row>
    <row r="31" spans="1:15" ht="30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33" t="str">
        <f t="shared" si="0"/>
        <v/>
      </c>
      <c r="N31" s="45"/>
      <c r="O31" s="17" t="str">
        <f t="shared" si="1"/>
        <v/>
      </c>
    </row>
    <row r="32" spans="1:15" ht="30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33" t="str">
        <f t="shared" si="0"/>
        <v/>
      </c>
      <c r="N32" s="45"/>
      <c r="O32" s="17" t="str">
        <f t="shared" si="1"/>
        <v/>
      </c>
    </row>
    <row r="33" spans="1:15" ht="30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33" t="str">
        <f t="shared" si="0"/>
        <v/>
      </c>
      <c r="N33" s="45"/>
      <c r="O33" s="17" t="str">
        <f t="shared" si="1"/>
        <v/>
      </c>
    </row>
    <row r="34" spans="1:15" ht="30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33" t="str">
        <f t="shared" si="0"/>
        <v/>
      </c>
      <c r="N34" s="45"/>
      <c r="O34" s="17" t="str">
        <f t="shared" si="1"/>
        <v/>
      </c>
    </row>
    <row r="35" spans="1:15" ht="30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33" t="str">
        <f t="shared" si="0"/>
        <v/>
      </c>
      <c r="N35" s="45"/>
      <c r="O35" s="17" t="str">
        <f t="shared" si="1"/>
        <v/>
      </c>
    </row>
    <row r="36" spans="1:15" ht="30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33" t="str">
        <f t="shared" si="0"/>
        <v/>
      </c>
      <c r="N36" s="45"/>
      <c r="O36" s="17" t="str">
        <f t="shared" si="1"/>
        <v/>
      </c>
    </row>
    <row r="37" spans="1:15" ht="30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33" t="str">
        <f t="shared" si="0"/>
        <v/>
      </c>
      <c r="N37" s="45"/>
      <c r="O37" s="17" t="str">
        <f t="shared" si="1"/>
        <v/>
      </c>
    </row>
    <row r="38" spans="1:15" ht="30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33" t="str">
        <f t="shared" si="0"/>
        <v/>
      </c>
      <c r="N38" s="45"/>
      <c r="O38" s="17" t="str">
        <f t="shared" si="1"/>
        <v/>
      </c>
    </row>
    <row r="39" spans="1:15" ht="30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33" t="str">
        <f t="shared" si="0"/>
        <v/>
      </c>
      <c r="N39" s="45"/>
      <c r="O39" s="17" t="str">
        <f t="shared" si="1"/>
        <v/>
      </c>
    </row>
    <row r="40" spans="1:15" ht="30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33" t="str">
        <f t="shared" si="0"/>
        <v/>
      </c>
      <c r="N40" s="45"/>
      <c r="O40" s="17" t="str">
        <f t="shared" si="1"/>
        <v/>
      </c>
    </row>
    <row r="41" spans="1:15" ht="30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33" t="str">
        <f t="shared" si="0"/>
        <v/>
      </c>
      <c r="N41" s="45"/>
      <c r="O41" s="17" t="str">
        <f t="shared" si="1"/>
        <v/>
      </c>
    </row>
    <row r="42" spans="1:15" ht="30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33" t="str">
        <f t="shared" si="0"/>
        <v/>
      </c>
      <c r="N42" s="45"/>
      <c r="O42" s="17" t="str">
        <f t="shared" si="1"/>
        <v/>
      </c>
    </row>
    <row r="43" spans="1:15" ht="30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33" t="str">
        <f t="shared" si="0"/>
        <v/>
      </c>
      <c r="N43" s="45"/>
      <c r="O43" s="17" t="str">
        <f t="shared" si="1"/>
        <v/>
      </c>
    </row>
    <row r="44" spans="1:15" ht="30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33" t="str">
        <f t="shared" si="0"/>
        <v/>
      </c>
      <c r="N44" s="45"/>
      <c r="O44" s="17" t="str">
        <f t="shared" si="1"/>
        <v/>
      </c>
    </row>
    <row r="45" spans="1:15" ht="30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33" t="str">
        <f t="shared" si="0"/>
        <v/>
      </c>
      <c r="N45" s="45"/>
      <c r="O45" s="17" t="str">
        <f t="shared" si="1"/>
        <v/>
      </c>
    </row>
    <row r="46" spans="1:15" ht="30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33" t="str">
        <f t="shared" si="0"/>
        <v/>
      </c>
      <c r="N46" s="45"/>
      <c r="O46" s="17" t="str">
        <f t="shared" si="1"/>
        <v/>
      </c>
    </row>
    <row r="47" spans="1:15" ht="30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33" t="str">
        <f t="shared" si="0"/>
        <v/>
      </c>
      <c r="N47" s="45"/>
      <c r="O47" s="17" t="str">
        <f t="shared" si="1"/>
        <v/>
      </c>
    </row>
    <row r="48" spans="1:15" ht="30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33" t="str">
        <f t="shared" si="0"/>
        <v/>
      </c>
      <c r="N48" s="45"/>
      <c r="O48" s="17" t="str">
        <f t="shared" si="1"/>
        <v/>
      </c>
    </row>
    <row r="49" spans="1:15" ht="30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33" t="str">
        <f t="shared" si="0"/>
        <v/>
      </c>
      <c r="N49" s="45"/>
      <c r="O49" s="17" t="str">
        <f t="shared" si="1"/>
        <v/>
      </c>
    </row>
    <row r="50" spans="1:15" ht="30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33" t="str">
        <f t="shared" si="0"/>
        <v/>
      </c>
      <c r="N50" s="45"/>
      <c r="O50" s="17" t="str">
        <f t="shared" si="1"/>
        <v/>
      </c>
    </row>
    <row r="51" spans="1:15" ht="30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33" t="str">
        <f t="shared" si="0"/>
        <v/>
      </c>
      <c r="N51" s="45"/>
      <c r="O51" s="17" t="str">
        <f t="shared" si="1"/>
        <v/>
      </c>
    </row>
    <row r="52" spans="1:15" ht="30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33" t="str">
        <f t="shared" si="0"/>
        <v/>
      </c>
      <c r="N52" s="45"/>
      <c r="O52" s="17" t="str">
        <f t="shared" si="1"/>
        <v/>
      </c>
    </row>
    <row r="53" spans="1:15" ht="30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33" t="str">
        <f t="shared" si="0"/>
        <v/>
      </c>
      <c r="N53" s="45"/>
      <c r="O53" s="17" t="str">
        <f t="shared" si="1"/>
        <v/>
      </c>
    </row>
    <row r="54" spans="1:15" ht="30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33" t="str">
        <f t="shared" si="0"/>
        <v/>
      </c>
      <c r="N54" s="45"/>
      <c r="O54" s="17" t="str">
        <f t="shared" si="1"/>
        <v/>
      </c>
    </row>
    <row r="55" spans="1:15" ht="30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33" t="str">
        <f t="shared" si="0"/>
        <v/>
      </c>
      <c r="N55" s="45"/>
      <c r="O55" s="17" t="str">
        <f t="shared" si="1"/>
        <v/>
      </c>
    </row>
    <row r="56" spans="1:15" ht="30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33" t="str">
        <f t="shared" si="0"/>
        <v/>
      </c>
      <c r="N56" s="45"/>
      <c r="O56" s="17" t="str">
        <f t="shared" si="1"/>
        <v/>
      </c>
    </row>
    <row r="57" spans="1:15" ht="30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33" t="str">
        <f t="shared" si="0"/>
        <v/>
      </c>
      <c r="N57" s="45"/>
      <c r="O57" s="17" t="str">
        <f t="shared" si="1"/>
        <v/>
      </c>
    </row>
    <row r="58" spans="1:15" ht="30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33" t="str">
        <f t="shared" si="0"/>
        <v/>
      </c>
      <c r="N58" s="45"/>
      <c r="O58" s="17" t="str">
        <f t="shared" si="1"/>
        <v/>
      </c>
    </row>
    <row r="59" spans="1:15" ht="30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33" t="str">
        <f t="shared" si="0"/>
        <v/>
      </c>
      <c r="N59" s="45"/>
      <c r="O59" s="17" t="str">
        <f t="shared" si="1"/>
        <v/>
      </c>
    </row>
    <row r="60" spans="1:15" ht="30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33" t="str">
        <f t="shared" si="0"/>
        <v/>
      </c>
      <c r="N60" s="45"/>
      <c r="O60" s="17" t="str">
        <f t="shared" si="1"/>
        <v/>
      </c>
    </row>
    <row r="61" spans="1:15" ht="30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33" t="str">
        <f t="shared" si="0"/>
        <v/>
      </c>
      <c r="N61" s="45"/>
      <c r="O61" s="17" t="str">
        <f t="shared" si="1"/>
        <v/>
      </c>
    </row>
    <row r="62" spans="1:15" ht="30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33" t="str">
        <f t="shared" si="0"/>
        <v/>
      </c>
      <c r="N62" s="45"/>
      <c r="O62" s="17" t="str">
        <f t="shared" si="1"/>
        <v/>
      </c>
    </row>
    <row r="63" spans="1:15" ht="30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33" t="str">
        <f t="shared" si="0"/>
        <v/>
      </c>
      <c r="N63" s="45"/>
      <c r="O63" s="17" t="str">
        <f t="shared" si="1"/>
        <v/>
      </c>
    </row>
    <row r="64" spans="1:15" ht="30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33" t="str">
        <f t="shared" si="0"/>
        <v/>
      </c>
      <c r="N64" s="45"/>
      <c r="O64" s="17" t="str">
        <f t="shared" si="1"/>
        <v/>
      </c>
    </row>
    <row r="65" spans="1:15" ht="30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33" t="str">
        <f t="shared" si="0"/>
        <v/>
      </c>
      <c r="N65" s="45"/>
      <c r="O65" s="17" t="str">
        <f t="shared" si="1"/>
        <v/>
      </c>
    </row>
    <row r="66" spans="1:15" ht="30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33" t="str">
        <f t="shared" si="0"/>
        <v/>
      </c>
      <c r="N66" s="45"/>
      <c r="O66" s="17" t="str">
        <f t="shared" si="1"/>
        <v/>
      </c>
    </row>
    <row r="67" spans="1:15" ht="30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33" t="str">
        <f t="shared" si="0"/>
        <v/>
      </c>
      <c r="N67" s="45"/>
      <c r="O67" s="17" t="str">
        <f t="shared" si="1"/>
        <v/>
      </c>
    </row>
    <row r="68" spans="1:15" ht="30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33" t="str">
        <f t="shared" si="0"/>
        <v/>
      </c>
      <c r="N68" s="45"/>
      <c r="O68" s="17" t="str">
        <f t="shared" si="1"/>
        <v/>
      </c>
    </row>
    <row r="69" spans="1:15" ht="30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33" t="str">
        <f t="shared" ref="M69:M132" si="3">IF(N69="","",IF(N69&gt;=$Q$3,"Vigente","Caducado"))</f>
        <v/>
      </c>
      <c r="N69" s="45"/>
      <c r="O69" s="17" t="str">
        <f t="shared" ref="O69:O132" si="4">IF(N69="","",CONCATENATE("Validez del certificado de compatibilidad emitido por ",G69," es hasta ",TEXT(N69,"dd/mm/yyyy")))</f>
        <v/>
      </c>
    </row>
    <row r="70" spans="1:15" ht="30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33" t="str">
        <f t="shared" si="3"/>
        <v/>
      </c>
      <c r="N70" s="45"/>
      <c r="O70" s="17" t="str">
        <f t="shared" si="4"/>
        <v/>
      </c>
    </row>
    <row r="71" spans="1:15" ht="30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33" t="str">
        <f t="shared" si="3"/>
        <v/>
      </c>
      <c r="N71" s="45"/>
      <c r="O71" s="17" t="str">
        <f t="shared" si="4"/>
        <v/>
      </c>
    </row>
    <row r="72" spans="1:15" ht="30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33" t="str">
        <f t="shared" si="3"/>
        <v/>
      </c>
      <c r="N72" s="45"/>
      <c r="O72" s="17" t="str">
        <f t="shared" si="4"/>
        <v/>
      </c>
    </row>
    <row r="73" spans="1:15" ht="30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33" t="str">
        <f t="shared" si="3"/>
        <v/>
      </c>
      <c r="N73" s="45"/>
      <c r="O73" s="17" t="str">
        <f t="shared" si="4"/>
        <v/>
      </c>
    </row>
    <row r="74" spans="1:15" ht="30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33" t="str">
        <f t="shared" si="3"/>
        <v/>
      </c>
      <c r="N74" s="45"/>
      <c r="O74" s="17" t="str">
        <f t="shared" si="4"/>
        <v/>
      </c>
    </row>
    <row r="75" spans="1:15" ht="30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33" t="str">
        <f t="shared" si="3"/>
        <v/>
      </c>
      <c r="N75" s="45"/>
      <c r="O75" s="17" t="str">
        <f t="shared" si="4"/>
        <v/>
      </c>
    </row>
    <row r="76" spans="1:15" ht="30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33" t="str">
        <f t="shared" si="3"/>
        <v/>
      </c>
      <c r="N76" s="45"/>
      <c r="O76" s="17" t="str">
        <f t="shared" si="4"/>
        <v/>
      </c>
    </row>
    <row r="77" spans="1:15" ht="30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33" t="str">
        <f t="shared" si="3"/>
        <v/>
      </c>
      <c r="N77" s="45"/>
      <c r="O77" s="17" t="str">
        <f t="shared" si="4"/>
        <v/>
      </c>
    </row>
    <row r="78" spans="1:15" ht="30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33" t="str">
        <f t="shared" si="3"/>
        <v/>
      </c>
      <c r="N78" s="45"/>
      <c r="O78" s="17" t="str">
        <f t="shared" si="4"/>
        <v/>
      </c>
    </row>
    <row r="79" spans="1:15" ht="30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33" t="str">
        <f t="shared" si="3"/>
        <v/>
      </c>
      <c r="N79" s="45"/>
      <c r="O79" s="17" t="str">
        <f t="shared" si="4"/>
        <v/>
      </c>
    </row>
    <row r="80" spans="1:15" ht="30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33" t="str">
        <f t="shared" si="3"/>
        <v/>
      </c>
      <c r="N80" s="45"/>
      <c r="O80" s="17" t="str">
        <f t="shared" si="4"/>
        <v/>
      </c>
    </row>
    <row r="81" spans="1:15" ht="30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33" t="str">
        <f t="shared" si="3"/>
        <v/>
      </c>
      <c r="N81" s="45"/>
      <c r="O81" s="17" t="str">
        <f t="shared" si="4"/>
        <v/>
      </c>
    </row>
    <row r="82" spans="1:15" ht="30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3" t="str">
        <f t="shared" si="3"/>
        <v/>
      </c>
      <c r="N82" s="45"/>
      <c r="O82" s="17" t="str">
        <f t="shared" si="4"/>
        <v/>
      </c>
    </row>
    <row r="83" spans="1:15" ht="30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33" t="str">
        <f t="shared" si="3"/>
        <v/>
      </c>
      <c r="N83" s="45"/>
      <c r="O83" s="17" t="str">
        <f t="shared" si="4"/>
        <v/>
      </c>
    </row>
    <row r="84" spans="1:15" ht="30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33" t="str">
        <f t="shared" si="3"/>
        <v/>
      </c>
      <c r="N84" s="45"/>
      <c r="O84" s="17" t="str">
        <f t="shared" si="4"/>
        <v/>
      </c>
    </row>
    <row r="85" spans="1:15" ht="30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3" t="str">
        <f t="shared" si="3"/>
        <v/>
      </c>
      <c r="N85" s="45"/>
      <c r="O85" s="17" t="str">
        <f t="shared" si="4"/>
        <v/>
      </c>
    </row>
    <row r="86" spans="1:15" ht="30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33" t="str">
        <f t="shared" si="3"/>
        <v/>
      </c>
      <c r="N86" s="45"/>
      <c r="O86" s="17" t="str">
        <f t="shared" si="4"/>
        <v/>
      </c>
    </row>
    <row r="87" spans="1:15" ht="30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33" t="str">
        <f t="shared" si="3"/>
        <v/>
      </c>
      <c r="N87" s="45"/>
      <c r="O87" s="17" t="str">
        <f t="shared" si="4"/>
        <v/>
      </c>
    </row>
    <row r="88" spans="1:15" ht="30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33" t="str">
        <f t="shared" si="3"/>
        <v/>
      </c>
      <c r="N88" s="45"/>
      <c r="O88" s="17" t="str">
        <f t="shared" si="4"/>
        <v/>
      </c>
    </row>
    <row r="89" spans="1:15" ht="30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33" t="str">
        <f t="shared" si="3"/>
        <v/>
      </c>
      <c r="N89" s="45"/>
      <c r="O89" s="17" t="str">
        <f t="shared" si="4"/>
        <v/>
      </c>
    </row>
    <row r="90" spans="1:15" ht="30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33" t="str">
        <f t="shared" si="3"/>
        <v/>
      </c>
      <c r="N90" s="45"/>
      <c r="O90" s="17" t="str">
        <f t="shared" si="4"/>
        <v/>
      </c>
    </row>
    <row r="91" spans="1:15" ht="30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33" t="str">
        <f t="shared" si="3"/>
        <v/>
      </c>
      <c r="N91" s="45"/>
      <c r="O91" s="17" t="str">
        <f t="shared" si="4"/>
        <v/>
      </c>
    </row>
    <row r="92" spans="1:15" ht="30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33" t="str">
        <f t="shared" si="3"/>
        <v/>
      </c>
      <c r="N92" s="45"/>
      <c r="O92" s="17" t="str">
        <f t="shared" si="4"/>
        <v/>
      </c>
    </row>
    <row r="93" spans="1:15" ht="30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33" t="str">
        <f t="shared" si="3"/>
        <v/>
      </c>
      <c r="N93" s="45"/>
      <c r="O93" s="17" t="str">
        <f t="shared" si="4"/>
        <v/>
      </c>
    </row>
    <row r="94" spans="1:15" ht="30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33" t="str">
        <f t="shared" si="3"/>
        <v/>
      </c>
      <c r="N94" s="45"/>
      <c r="O94" s="17" t="str">
        <f t="shared" si="4"/>
        <v/>
      </c>
    </row>
    <row r="95" spans="1:15" ht="30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33" t="str">
        <f t="shared" si="3"/>
        <v/>
      </c>
      <c r="N95" s="45"/>
      <c r="O95" s="17" t="str">
        <f t="shared" si="4"/>
        <v/>
      </c>
    </row>
    <row r="96" spans="1:15" ht="30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33" t="str">
        <f t="shared" si="3"/>
        <v/>
      </c>
      <c r="N96" s="45"/>
      <c r="O96" s="17" t="str">
        <f t="shared" si="4"/>
        <v/>
      </c>
    </row>
    <row r="97" spans="1:15" ht="30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33" t="str">
        <f t="shared" si="3"/>
        <v/>
      </c>
      <c r="N97" s="45"/>
      <c r="O97" s="17" t="str">
        <f t="shared" si="4"/>
        <v/>
      </c>
    </row>
    <row r="98" spans="1:15" ht="30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33" t="str">
        <f t="shared" si="3"/>
        <v/>
      </c>
      <c r="N98" s="45"/>
      <c r="O98" s="17" t="str">
        <f t="shared" si="4"/>
        <v/>
      </c>
    </row>
    <row r="99" spans="1:15" ht="30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33" t="str">
        <f t="shared" si="3"/>
        <v/>
      </c>
      <c r="N99" s="45"/>
      <c r="O99" s="17" t="str">
        <f t="shared" si="4"/>
        <v/>
      </c>
    </row>
    <row r="100" spans="1:15" ht="30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33" t="str">
        <f t="shared" si="3"/>
        <v/>
      </c>
      <c r="N100" s="45"/>
      <c r="O100" s="17" t="str">
        <f t="shared" si="4"/>
        <v/>
      </c>
    </row>
    <row r="101" spans="1:15" ht="30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33" t="str">
        <f t="shared" si="3"/>
        <v/>
      </c>
      <c r="N101" s="45"/>
      <c r="O101" s="17" t="str">
        <f t="shared" si="4"/>
        <v/>
      </c>
    </row>
    <row r="102" spans="1:15" ht="30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33" t="str">
        <f t="shared" si="3"/>
        <v/>
      </c>
      <c r="N102" s="45"/>
      <c r="O102" s="17" t="str">
        <f t="shared" si="4"/>
        <v/>
      </c>
    </row>
    <row r="103" spans="1:15" ht="30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33" t="str">
        <f t="shared" si="3"/>
        <v/>
      </c>
      <c r="N103" s="45"/>
      <c r="O103" s="17" t="str">
        <f t="shared" si="4"/>
        <v/>
      </c>
    </row>
    <row r="104" spans="1:15" ht="30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33" t="str">
        <f t="shared" si="3"/>
        <v/>
      </c>
      <c r="N104" s="45"/>
      <c r="O104" s="17" t="str">
        <f t="shared" si="4"/>
        <v/>
      </c>
    </row>
    <row r="105" spans="1:15" ht="30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33" t="str">
        <f t="shared" si="3"/>
        <v/>
      </c>
      <c r="N105" s="45"/>
      <c r="O105" s="17" t="str">
        <f t="shared" si="4"/>
        <v/>
      </c>
    </row>
    <row r="106" spans="1:15" ht="30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33" t="str">
        <f t="shared" si="3"/>
        <v/>
      </c>
      <c r="N106" s="45"/>
      <c r="O106" s="17" t="str">
        <f t="shared" si="4"/>
        <v/>
      </c>
    </row>
    <row r="107" spans="1:15" ht="30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33" t="str">
        <f t="shared" si="3"/>
        <v/>
      </c>
      <c r="N107" s="45"/>
      <c r="O107" s="17" t="str">
        <f t="shared" si="4"/>
        <v/>
      </c>
    </row>
    <row r="108" spans="1:15" ht="30" x14ac:dyDescent="0.25">
      <c r="A108" s="17"/>
      <c r="B108" s="17"/>
      <c r="C108" s="17"/>
      <c r="D108" s="17"/>
      <c r="E108" s="17"/>
      <c r="F108" s="17"/>
      <c r="G108" s="17"/>
      <c r="H108" s="26"/>
      <c r="I108" s="17"/>
      <c r="J108" s="17"/>
      <c r="K108" s="17"/>
      <c r="L108" s="17"/>
      <c r="M108" s="33" t="str">
        <f t="shared" si="3"/>
        <v/>
      </c>
      <c r="N108" s="45"/>
      <c r="O108" s="17" t="str">
        <f t="shared" si="4"/>
        <v/>
      </c>
    </row>
    <row r="109" spans="1:15" ht="30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33" t="str">
        <f t="shared" si="3"/>
        <v/>
      </c>
      <c r="N109" s="45"/>
      <c r="O109" s="17" t="str">
        <f t="shared" si="4"/>
        <v/>
      </c>
    </row>
    <row r="110" spans="1:15" ht="30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33" t="str">
        <f t="shared" si="3"/>
        <v/>
      </c>
      <c r="N110" s="45"/>
      <c r="O110" s="17" t="str">
        <f t="shared" si="4"/>
        <v/>
      </c>
    </row>
    <row r="111" spans="1:15" ht="30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33" t="str">
        <f t="shared" si="3"/>
        <v/>
      </c>
      <c r="N111" s="45"/>
      <c r="O111" s="17" t="str">
        <f t="shared" si="4"/>
        <v/>
      </c>
    </row>
    <row r="112" spans="1:15" ht="30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33" t="str">
        <f t="shared" si="3"/>
        <v/>
      </c>
      <c r="N112" s="45"/>
      <c r="O112" s="17" t="str">
        <f t="shared" si="4"/>
        <v/>
      </c>
    </row>
    <row r="113" spans="1:15" ht="30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33" t="str">
        <f t="shared" si="3"/>
        <v/>
      </c>
      <c r="N113" s="45"/>
      <c r="O113" s="17" t="str">
        <f t="shared" si="4"/>
        <v/>
      </c>
    </row>
    <row r="114" spans="1:15" ht="30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33" t="str">
        <f t="shared" si="3"/>
        <v/>
      </c>
      <c r="N114" s="45"/>
      <c r="O114" s="17" t="str">
        <f t="shared" si="4"/>
        <v/>
      </c>
    </row>
    <row r="115" spans="1:15" ht="30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33" t="str">
        <f t="shared" si="3"/>
        <v/>
      </c>
      <c r="N115" s="45"/>
      <c r="O115" s="17" t="str">
        <f t="shared" si="4"/>
        <v/>
      </c>
    </row>
    <row r="116" spans="1:15" ht="30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33" t="str">
        <f t="shared" si="3"/>
        <v/>
      </c>
      <c r="N116" s="45"/>
      <c r="O116" s="17" t="str">
        <f t="shared" si="4"/>
        <v/>
      </c>
    </row>
    <row r="117" spans="1:15" ht="30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33" t="str">
        <f t="shared" si="3"/>
        <v/>
      </c>
      <c r="N117" s="45"/>
      <c r="O117" s="17" t="str">
        <f t="shared" si="4"/>
        <v/>
      </c>
    </row>
    <row r="118" spans="1:15" ht="30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33" t="str">
        <f t="shared" si="3"/>
        <v/>
      </c>
      <c r="N118" s="45"/>
      <c r="O118" s="17" t="str">
        <f t="shared" si="4"/>
        <v/>
      </c>
    </row>
    <row r="119" spans="1:15" ht="30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33" t="str">
        <f t="shared" si="3"/>
        <v/>
      </c>
      <c r="N119" s="45"/>
      <c r="O119" s="17" t="str">
        <f t="shared" si="4"/>
        <v/>
      </c>
    </row>
    <row r="120" spans="1:15" ht="30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33" t="str">
        <f t="shared" si="3"/>
        <v/>
      </c>
      <c r="N120" s="45"/>
      <c r="O120" s="17" t="str">
        <f t="shared" si="4"/>
        <v/>
      </c>
    </row>
    <row r="121" spans="1:15" ht="30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33" t="str">
        <f t="shared" si="3"/>
        <v/>
      </c>
      <c r="N121" s="45"/>
      <c r="O121" s="17" t="str">
        <f t="shared" si="4"/>
        <v/>
      </c>
    </row>
    <row r="122" spans="1:15" ht="30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33" t="str">
        <f t="shared" si="3"/>
        <v/>
      </c>
      <c r="N122" s="45"/>
      <c r="O122" s="17" t="str">
        <f t="shared" si="4"/>
        <v/>
      </c>
    </row>
    <row r="123" spans="1:15" ht="30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33" t="str">
        <f t="shared" si="3"/>
        <v/>
      </c>
      <c r="N123" s="45"/>
      <c r="O123" s="17" t="str">
        <f t="shared" si="4"/>
        <v/>
      </c>
    </row>
    <row r="124" spans="1:15" ht="30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33" t="str">
        <f t="shared" si="3"/>
        <v/>
      </c>
      <c r="N124" s="45"/>
      <c r="O124" s="17" t="str">
        <f t="shared" si="4"/>
        <v/>
      </c>
    </row>
    <row r="125" spans="1:15" ht="30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33" t="str">
        <f t="shared" si="3"/>
        <v/>
      </c>
      <c r="N125" s="45"/>
      <c r="O125" s="17" t="str">
        <f t="shared" si="4"/>
        <v/>
      </c>
    </row>
    <row r="126" spans="1:15" ht="30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33" t="str">
        <f t="shared" si="3"/>
        <v/>
      </c>
      <c r="N126" s="45"/>
      <c r="O126" s="17" t="str">
        <f t="shared" si="4"/>
        <v/>
      </c>
    </row>
    <row r="127" spans="1:15" ht="30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33" t="str">
        <f t="shared" si="3"/>
        <v/>
      </c>
      <c r="N127" s="45"/>
      <c r="O127" s="17" t="str">
        <f t="shared" si="4"/>
        <v/>
      </c>
    </row>
    <row r="128" spans="1:15" ht="30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33" t="str">
        <f t="shared" si="3"/>
        <v/>
      </c>
      <c r="N128" s="45"/>
      <c r="O128" s="17" t="str">
        <f t="shared" si="4"/>
        <v/>
      </c>
    </row>
    <row r="129" spans="1:15" ht="30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33" t="str">
        <f t="shared" si="3"/>
        <v/>
      </c>
      <c r="N129" s="45"/>
      <c r="O129" s="17" t="str">
        <f t="shared" si="4"/>
        <v/>
      </c>
    </row>
    <row r="130" spans="1:15" ht="30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33" t="str">
        <f t="shared" si="3"/>
        <v/>
      </c>
      <c r="N130" s="45"/>
      <c r="O130" s="17" t="str">
        <f t="shared" si="4"/>
        <v/>
      </c>
    </row>
    <row r="131" spans="1:15" ht="30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33" t="str">
        <f t="shared" si="3"/>
        <v/>
      </c>
      <c r="N131" s="45"/>
      <c r="O131" s="17" t="str">
        <f t="shared" si="4"/>
        <v/>
      </c>
    </row>
    <row r="132" spans="1:15" ht="30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33" t="str">
        <f t="shared" si="3"/>
        <v/>
      </c>
      <c r="N132" s="45"/>
      <c r="O132" s="17" t="str">
        <f t="shared" si="4"/>
        <v/>
      </c>
    </row>
    <row r="133" spans="1:15" ht="30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33" t="str">
        <f t="shared" ref="M133:M196" si="5">IF(N133="","",IF(N133&gt;=$Q$3,"Vigente","Caducado"))</f>
        <v/>
      </c>
      <c r="N133" s="45"/>
      <c r="O133" s="17" t="str">
        <f t="shared" ref="O133:O196" si="6">IF(N133="","",CONCATENATE("Validez del certificado de compatibilidad emitido por ",G133," es hasta ",TEXT(N133,"dd/mm/yyyy")))</f>
        <v/>
      </c>
    </row>
    <row r="134" spans="1:15" ht="30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33" t="str">
        <f t="shared" si="5"/>
        <v/>
      </c>
      <c r="N134" s="45"/>
      <c r="O134" s="17" t="str">
        <f t="shared" si="6"/>
        <v/>
      </c>
    </row>
    <row r="135" spans="1:15" ht="30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33" t="str">
        <f t="shared" si="5"/>
        <v/>
      </c>
      <c r="N135" s="45"/>
      <c r="O135" s="17" t="str">
        <f t="shared" si="6"/>
        <v/>
      </c>
    </row>
    <row r="136" spans="1:15" ht="30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33" t="str">
        <f t="shared" si="5"/>
        <v/>
      </c>
      <c r="N136" s="45"/>
      <c r="O136" s="17" t="str">
        <f t="shared" si="6"/>
        <v/>
      </c>
    </row>
    <row r="137" spans="1:15" ht="30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33" t="str">
        <f t="shared" si="5"/>
        <v/>
      </c>
      <c r="N137" s="45"/>
      <c r="O137" s="17" t="str">
        <f t="shared" si="6"/>
        <v/>
      </c>
    </row>
    <row r="138" spans="1:15" ht="30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33" t="str">
        <f t="shared" si="5"/>
        <v/>
      </c>
      <c r="N138" s="45"/>
      <c r="O138" s="17" t="str">
        <f t="shared" si="6"/>
        <v/>
      </c>
    </row>
    <row r="139" spans="1:15" ht="30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33" t="str">
        <f t="shared" si="5"/>
        <v/>
      </c>
      <c r="N139" s="45"/>
      <c r="O139" s="17" t="str">
        <f t="shared" si="6"/>
        <v/>
      </c>
    </row>
    <row r="140" spans="1:15" ht="30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33" t="str">
        <f t="shared" si="5"/>
        <v/>
      </c>
      <c r="N140" s="45"/>
      <c r="O140" s="17" t="str">
        <f t="shared" si="6"/>
        <v/>
      </c>
    </row>
    <row r="141" spans="1:15" ht="30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33" t="str">
        <f t="shared" si="5"/>
        <v/>
      </c>
      <c r="N141" s="45"/>
      <c r="O141" s="17" t="str">
        <f t="shared" si="6"/>
        <v/>
      </c>
    </row>
    <row r="142" spans="1:15" ht="30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33" t="str">
        <f t="shared" si="5"/>
        <v/>
      </c>
      <c r="N142" s="45"/>
      <c r="O142" s="17" t="str">
        <f t="shared" si="6"/>
        <v/>
      </c>
    </row>
    <row r="143" spans="1:15" ht="30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33" t="str">
        <f t="shared" si="5"/>
        <v/>
      </c>
      <c r="N143" s="45"/>
      <c r="O143" s="17" t="str">
        <f t="shared" si="6"/>
        <v/>
      </c>
    </row>
    <row r="144" spans="1:15" ht="30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33" t="str">
        <f t="shared" si="5"/>
        <v/>
      </c>
      <c r="N144" s="45"/>
      <c r="O144" s="17" t="str">
        <f t="shared" si="6"/>
        <v/>
      </c>
    </row>
    <row r="145" spans="1:15" ht="30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33" t="str">
        <f t="shared" si="5"/>
        <v/>
      </c>
      <c r="N145" s="45"/>
      <c r="O145" s="17" t="str">
        <f t="shared" si="6"/>
        <v/>
      </c>
    </row>
    <row r="146" spans="1:15" ht="30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33" t="str">
        <f t="shared" si="5"/>
        <v/>
      </c>
      <c r="N146" s="45"/>
      <c r="O146" s="17" t="str">
        <f t="shared" si="6"/>
        <v/>
      </c>
    </row>
    <row r="147" spans="1:15" ht="30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33" t="str">
        <f t="shared" si="5"/>
        <v/>
      </c>
      <c r="N147" s="45"/>
      <c r="O147" s="17" t="str">
        <f t="shared" si="6"/>
        <v/>
      </c>
    </row>
    <row r="148" spans="1:15" ht="30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33" t="str">
        <f t="shared" si="5"/>
        <v/>
      </c>
      <c r="N148" s="45"/>
      <c r="O148" s="17" t="str">
        <f t="shared" si="6"/>
        <v/>
      </c>
    </row>
    <row r="149" spans="1:15" ht="30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33" t="str">
        <f t="shared" si="5"/>
        <v/>
      </c>
      <c r="N149" s="45"/>
      <c r="O149" s="17" t="str">
        <f t="shared" si="6"/>
        <v/>
      </c>
    </row>
    <row r="150" spans="1:15" ht="30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33" t="str">
        <f t="shared" si="5"/>
        <v/>
      </c>
      <c r="N150" s="45"/>
      <c r="O150" s="17" t="str">
        <f t="shared" si="6"/>
        <v/>
      </c>
    </row>
    <row r="151" spans="1:15" ht="30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33" t="str">
        <f t="shared" si="5"/>
        <v/>
      </c>
      <c r="N151" s="45"/>
      <c r="O151" s="17" t="str">
        <f t="shared" si="6"/>
        <v/>
      </c>
    </row>
    <row r="152" spans="1:15" ht="30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33" t="str">
        <f t="shared" si="5"/>
        <v/>
      </c>
      <c r="N152" s="45"/>
      <c r="O152" s="17" t="str">
        <f t="shared" si="6"/>
        <v/>
      </c>
    </row>
    <row r="153" spans="1:15" ht="30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33" t="str">
        <f t="shared" si="5"/>
        <v/>
      </c>
      <c r="N153" s="45"/>
      <c r="O153" s="17" t="str">
        <f t="shared" si="6"/>
        <v/>
      </c>
    </row>
    <row r="154" spans="1:15" ht="30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33" t="str">
        <f t="shared" si="5"/>
        <v/>
      </c>
      <c r="N154" s="45"/>
      <c r="O154" s="17" t="str">
        <f t="shared" si="6"/>
        <v/>
      </c>
    </row>
    <row r="155" spans="1:15" ht="30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33" t="str">
        <f t="shared" si="5"/>
        <v/>
      </c>
      <c r="N155" s="45"/>
      <c r="O155" s="17" t="str">
        <f t="shared" si="6"/>
        <v/>
      </c>
    </row>
    <row r="156" spans="1:15" ht="30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33" t="str">
        <f t="shared" si="5"/>
        <v/>
      </c>
      <c r="N156" s="45"/>
      <c r="O156" s="17" t="str">
        <f t="shared" si="6"/>
        <v/>
      </c>
    </row>
    <row r="157" spans="1:15" ht="30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33" t="str">
        <f t="shared" si="5"/>
        <v/>
      </c>
      <c r="N157" s="45"/>
      <c r="O157" s="17" t="str">
        <f t="shared" si="6"/>
        <v/>
      </c>
    </row>
    <row r="158" spans="1:15" ht="30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33" t="str">
        <f t="shared" si="5"/>
        <v/>
      </c>
      <c r="N158" s="45"/>
      <c r="O158" s="17" t="str">
        <f t="shared" si="6"/>
        <v/>
      </c>
    </row>
    <row r="159" spans="1:15" ht="30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33" t="str">
        <f t="shared" si="5"/>
        <v/>
      </c>
      <c r="N159" s="45"/>
      <c r="O159" s="17" t="str">
        <f t="shared" si="6"/>
        <v/>
      </c>
    </row>
    <row r="160" spans="1:15" ht="30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33" t="str">
        <f t="shared" si="5"/>
        <v/>
      </c>
      <c r="N160" s="45"/>
      <c r="O160" s="17" t="str">
        <f t="shared" si="6"/>
        <v/>
      </c>
    </row>
    <row r="161" spans="1:15" ht="30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33" t="str">
        <f t="shared" si="5"/>
        <v/>
      </c>
      <c r="N161" s="45"/>
      <c r="O161" s="17" t="str">
        <f t="shared" si="6"/>
        <v/>
      </c>
    </row>
    <row r="162" spans="1:15" ht="30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33" t="str">
        <f t="shared" si="5"/>
        <v/>
      </c>
      <c r="N162" s="45"/>
      <c r="O162" s="17" t="str">
        <f t="shared" si="6"/>
        <v/>
      </c>
    </row>
    <row r="163" spans="1:15" ht="30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33" t="str">
        <f t="shared" si="5"/>
        <v/>
      </c>
      <c r="N163" s="45"/>
      <c r="O163" s="17" t="str">
        <f t="shared" si="6"/>
        <v/>
      </c>
    </row>
    <row r="164" spans="1:15" ht="30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33" t="str">
        <f t="shared" si="5"/>
        <v/>
      </c>
      <c r="N164" s="45"/>
      <c r="O164" s="17" t="str">
        <f t="shared" si="6"/>
        <v/>
      </c>
    </row>
    <row r="165" spans="1:15" ht="30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33" t="str">
        <f t="shared" si="5"/>
        <v/>
      </c>
      <c r="N165" s="45"/>
      <c r="O165" s="17" t="str">
        <f t="shared" si="6"/>
        <v/>
      </c>
    </row>
    <row r="166" spans="1:15" ht="30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33" t="str">
        <f t="shared" si="5"/>
        <v/>
      </c>
      <c r="N166" s="45"/>
      <c r="O166" s="17" t="str">
        <f t="shared" si="6"/>
        <v/>
      </c>
    </row>
    <row r="167" spans="1:15" ht="30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33" t="str">
        <f t="shared" si="5"/>
        <v/>
      </c>
      <c r="N167" s="45"/>
      <c r="O167" s="17" t="str">
        <f t="shared" si="6"/>
        <v/>
      </c>
    </row>
    <row r="168" spans="1:15" ht="30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33" t="str">
        <f t="shared" si="5"/>
        <v/>
      </c>
      <c r="N168" s="45"/>
      <c r="O168" s="17" t="str">
        <f t="shared" si="6"/>
        <v/>
      </c>
    </row>
    <row r="169" spans="1:15" ht="30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33" t="str">
        <f t="shared" si="5"/>
        <v/>
      </c>
      <c r="N169" s="45"/>
      <c r="O169" s="17" t="str">
        <f t="shared" si="6"/>
        <v/>
      </c>
    </row>
    <row r="170" spans="1:15" ht="30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33" t="str">
        <f t="shared" si="5"/>
        <v/>
      </c>
      <c r="N170" s="45"/>
      <c r="O170" s="17" t="str">
        <f t="shared" si="6"/>
        <v/>
      </c>
    </row>
    <row r="171" spans="1:15" ht="30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33" t="str">
        <f t="shared" si="5"/>
        <v/>
      </c>
      <c r="N171" s="45"/>
      <c r="O171" s="17" t="str">
        <f t="shared" si="6"/>
        <v/>
      </c>
    </row>
    <row r="172" spans="1:15" ht="30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33" t="str">
        <f t="shared" si="5"/>
        <v/>
      </c>
      <c r="N172" s="45"/>
      <c r="O172" s="17" t="str">
        <f t="shared" si="6"/>
        <v/>
      </c>
    </row>
    <row r="173" spans="1:15" ht="30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33" t="str">
        <f t="shared" si="5"/>
        <v/>
      </c>
      <c r="N173" s="45"/>
      <c r="O173" s="17" t="str">
        <f t="shared" si="6"/>
        <v/>
      </c>
    </row>
    <row r="174" spans="1:15" ht="30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33" t="str">
        <f t="shared" si="5"/>
        <v/>
      </c>
      <c r="N174" s="45"/>
      <c r="O174" s="17" t="str">
        <f t="shared" si="6"/>
        <v/>
      </c>
    </row>
    <row r="175" spans="1:15" ht="30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33" t="str">
        <f t="shared" si="5"/>
        <v/>
      </c>
      <c r="N175" s="45"/>
      <c r="O175" s="17" t="str">
        <f t="shared" si="6"/>
        <v/>
      </c>
    </row>
    <row r="176" spans="1:15" ht="30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33" t="str">
        <f t="shared" si="5"/>
        <v/>
      </c>
      <c r="N176" s="45"/>
      <c r="O176" s="17" t="str">
        <f t="shared" si="6"/>
        <v/>
      </c>
    </row>
    <row r="177" spans="1:15" ht="30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33" t="str">
        <f t="shared" si="5"/>
        <v/>
      </c>
      <c r="N177" s="45"/>
      <c r="O177" s="17" t="str">
        <f t="shared" si="6"/>
        <v/>
      </c>
    </row>
    <row r="178" spans="1:15" ht="30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33" t="str">
        <f t="shared" si="5"/>
        <v/>
      </c>
      <c r="N178" s="45"/>
      <c r="O178" s="17" t="str">
        <f t="shared" si="6"/>
        <v/>
      </c>
    </row>
    <row r="179" spans="1:15" ht="30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33" t="str">
        <f t="shared" si="5"/>
        <v/>
      </c>
      <c r="N179" s="45"/>
      <c r="O179" s="17" t="str">
        <f t="shared" si="6"/>
        <v/>
      </c>
    </row>
    <row r="180" spans="1:15" ht="30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33" t="str">
        <f t="shared" si="5"/>
        <v/>
      </c>
      <c r="N180" s="45"/>
      <c r="O180" s="17" t="str">
        <f t="shared" si="6"/>
        <v/>
      </c>
    </row>
    <row r="181" spans="1:15" ht="30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33" t="str">
        <f t="shared" si="5"/>
        <v/>
      </c>
      <c r="N181" s="45"/>
      <c r="O181" s="17" t="str">
        <f t="shared" si="6"/>
        <v/>
      </c>
    </row>
    <row r="182" spans="1:15" ht="30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33" t="str">
        <f t="shared" si="5"/>
        <v/>
      </c>
      <c r="N182" s="45"/>
      <c r="O182" s="17" t="str">
        <f t="shared" si="6"/>
        <v/>
      </c>
    </row>
    <row r="183" spans="1:15" ht="30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33" t="str">
        <f t="shared" si="5"/>
        <v/>
      </c>
      <c r="N183" s="45"/>
      <c r="O183" s="17" t="str">
        <f t="shared" si="6"/>
        <v/>
      </c>
    </row>
    <row r="184" spans="1:15" ht="30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33" t="str">
        <f t="shared" si="5"/>
        <v/>
      </c>
      <c r="N184" s="45"/>
      <c r="O184" s="17" t="str">
        <f t="shared" si="6"/>
        <v/>
      </c>
    </row>
    <row r="185" spans="1:15" ht="30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33" t="str">
        <f t="shared" si="5"/>
        <v/>
      </c>
      <c r="N185" s="45"/>
      <c r="O185" s="17" t="str">
        <f t="shared" si="6"/>
        <v/>
      </c>
    </row>
    <row r="186" spans="1:15" ht="30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33" t="str">
        <f t="shared" si="5"/>
        <v/>
      </c>
      <c r="N186" s="45"/>
      <c r="O186" s="17" t="str">
        <f t="shared" si="6"/>
        <v/>
      </c>
    </row>
    <row r="187" spans="1:15" ht="30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33" t="str">
        <f t="shared" si="5"/>
        <v/>
      </c>
      <c r="N187" s="45"/>
      <c r="O187" s="17" t="str">
        <f t="shared" si="6"/>
        <v/>
      </c>
    </row>
    <row r="188" spans="1:15" ht="30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33" t="str">
        <f t="shared" si="5"/>
        <v/>
      </c>
      <c r="N188" s="45"/>
      <c r="O188" s="17" t="str">
        <f t="shared" si="6"/>
        <v/>
      </c>
    </row>
    <row r="189" spans="1:15" ht="30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33" t="str">
        <f t="shared" si="5"/>
        <v/>
      </c>
      <c r="N189" s="45"/>
      <c r="O189" s="17" t="str">
        <f t="shared" si="6"/>
        <v/>
      </c>
    </row>
    <row r="190" spans="1:15" ht="30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33" t="str">
        <f t="shared" si="5"/>
        <v/>
      </c>
      <c r="N190" s="45"/>
      <c r="O190" s="17" t="str">
        <f t="shared" si="6"/>
        <v/>
      </c>
    </row>
    <row r="191" spans="1:15" ht="30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33" t="str">
        <f t="shared" si="5"/>
        <v/>
      </c>
      <c r="N191" s="45"/>
      <c r="O191" s="17" t="str">
        <f t="shared" si="6"/>
        <v/>
      </c>
    </row>
    <row r="192" spans="1:15" ht="30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33" t="str">
        <f t="shared" si="5"/>
        <v/>
      </c>
      <c r="N192" s="45"/>
      <c r="O192" s="17" t="str">
        <f t="shared" si="6"/>
        <v/>
      </c>
    </row>
    <row r="193" spans="1:15" ht="30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33" t="str">
        <f t="shared" si="5"/>
        <v/>
      </c>
      <c r="N193" s="45"/>
      <c r="O193" s="17" t="str">
        <f t="shared" si="6"/>
        <v/>
      </c>
    </row>
    <row r="194" spans="1:15" ht="30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33" t="str">
        <f t="shared" si="5"/>
        <v/>
      </c>
      <c r="N194" s="45"/>
      <c r="O194" s="17" t="str">
        <f t="shared" si="6"/>
        <v/>
      </c>
    </row>
    <row r="195" spans="1:15" ht="30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33" t="str">
        <f t="shared" si="5"/>
        <v/>
      </c>
      <c r="N195" s="45"/>
      <c r="O195" s="17" t="str">
        <f t="shared" si="6"/>
        <v/>
      </c>
    </row>
    <row r="196" spans="1:15" ht="30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33" t="str">
        <f t="shared" si="5"/>
        <v/>
      </c>
      <c r="N196" s="45"/>
      <c r="O196" s="17" t="str">
        <f t="shared" si="6"/>
        <v/>
      </c>
    </row>
    <row r="197" spans="1:15" ht="30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33" t="str">
        <f t="shared" ref="M197:M260" si="7">IF(N197="","",IF(N197&gt;=$Q$3,"Vigente","Caducado"))</f>
        <v/>
      </c>
      <c r="N197" s="45"/>
      <c r="O197" s="17" t="str">
        <f t="shared" ref="O197:O260" si="8">IF(N197="","",CONCATENATE("Validez del certificado de compatibilidad emitido por ",G197," es hasta ",TEXT(N197,"dd/mm/yyyy")))</f>
        <v/>
      </c>
    </row>
    <row r="198" spans="1:15" ht="30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33" t="str">
        <f t="shared" si="7"/>
        <v/>
      </c>
      <c r="N198" s="45"/>
      <c r="O198" s="17" t="str">
        <f t="shared" si="8"/>
        <v/>
      </c>
    </row>
    <row r="199" spans="1:15" ht="30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33" t="str">
        <f t="shared" si="7"/>
        <v/>
      </c>
      <c r="N199" s="45"/>
      <c r="O199" s="17" t="str">
        <f t="shared" si="8"/>
        <v/>
      </c>
    </row>
    <row r="200" spans="1:15" ht="30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33" t="str">
        <f t="shared" si="7"/>
        <v/>
      </c>
      <c r="N200" s="45"/>
      <c r="O200" s="17" t="str">
        <f t="shared" si="8"/>
        <v/>
      </c>
    </row>
    <row r="201" spans="1:15" ht="30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33" t="str">
        <f t="shared" si="7"/>
        <v/>
      </c>
      <c r="N201" s="45"/>
      <c r="O201" s="17" t="str">
        <f t="shared" si="8"/>
        <v/>
      </c>
    </row>
    <row r="202" spans="1:15" ht="30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33" t="str">
        <f t="shared" si="7"/>
        <v/>
      </c>
      <c r="N202" s="45"/>
      <c r="O202" s="17" t="str">
        <f t="shared" si="8"/>
        <v/>
      </c>
    </row>
    <row r="203" spans="1:15" ht="30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33" t="str">
        <f t="shared" si="7"/>
        <v/>
      </c>
      <c r="N203" s="45"/>
      <c r="O203" s="17" t="str">
        <f t="shared" si="8"/>
        <v/>
      </c>
    </row>
    <row r="204" spans="1:15" ht="30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33" t="str">
        <f t="shared" si="7"/>
        <v/>
      </c>
      <c r="N204" s="45"/>
      <c r="O204" s="17" t="str">
        <f t="shared" si="8"/>
        <v/>
      </c>
    </row>
    <row r="205" spans="1:15" ht="30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33" t="str">
        <f t="shared" si="7"/>
        <v/>
      </c>
      <c r="N205" s="45"/>
      <c r="O205" s="17" t="str">
        <f t="shared" si="8"/>
        <v/>
      </c>
    </row>
    <row r="206" spans="1:15" ht="30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33" t="str">
        <f t="shared" si="7"/>
        <v/>
      </c>
      <c r="N206" s="45"/>
      <c r="O206" s="17" t="str">
        <f t="shared" si="8"/>
        <v/>
      </c>
    </row>
    <row r="207" spans="1:15" ht="30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33" t="str">
        <f t="shared" si="7"/>
        <v/>
      </c>
      <c r="N207" s="45"/>
      <c r="O207" s="17" t="str">
        <f t="shared" si="8"/>
        <v/>
      </c>
    </row>
    <row r="208" spans="1:15" ht="30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33" t="str">
        <f t="shared" si="7"/>
        <v/>
      </c>
      <c r="N208" s="45"/>
      <c r="O208" s="17" t="str">
        <f t="shared" si="8"/>
        <v/>
      </c>
    </row>
    <row r="209" spans="1:15" ht="30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33" t="str">
        <f t="shared" si="7"/>
        <v/>
      </c>
      <c r="N209" s="45"/>
      <c r="O209" s="17" t="str">
        <f t="shared" si="8"/>
        <v/>
      </c>
    </row>
    <row r="210" spans="1:15" ht="30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33" t="str">
        <f t="shared" si="7"/>
        <v/>
      </c>
      <c r="N210" s="45"/>
      <c r="O210" s="17" t="str">
        <f t="shared" si="8"/>
        <v/>
      </c>
    </row>
    <row r="211" spans="1:15" ht="30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33" t="str">
        <f t="shared" si="7"/>
        <v/>
      </c>
      <c r="N211" s="45"/>
      <c r="O211" s="17" t="str">
        <f t="shared" si="8"/>
        <v/>
      </c>
    </row>
    <row r="212" spans="1:15" ht="30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33" t="str">
        <f t="shared" si="7"/>
        <v/>
      </c>
      <c r="N212" s="45"/>
      <c r="O212" s="17" t="str">
        <f t="shared" si="8"/>
        <v/>
      </c>
    </row>
    <row r="213" spans="1:15" ht="30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33" t="str">
        <f t="shared" si="7"/>
        <v/>
      </c>
      <c r="N213" s="45"/>
      <c r="O213" s="17" t="str">
        <f t="shared" si="8"/>
        <v/>
      </c>
    </row>
    <row r="214" spans="1:15" ht="30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33" t="str">
        <f t="shared" si="7"/>
        <v/>
      </c>
      <c r="N214" s="45"/>
      <c r="O214" s="17" t="str">
        <f t="shared" si="8"/>
        <v/>
      </c>
    </row>
    <row r="215" spans="1:15" ht="30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33" t="str">
        <f t="shared" si="7"/>
        <v/>
      </c>
      <c r="N215" s="45"/>
      <c r="O215" s="17" t="str">
        <f t="shared" si="8"/>
        <v/>
      </c>
    </row>
    <row r="216" spans="1:15" ht="30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33" t="str">
        <f t="shared" si="7"/>
        <v/>
      </c>
      <c r="N216" s="45"/>
      <c r="O216" s="17" t="str">
        <f t="shared" si="8"/>
        <v/>
      </c>
    </row>
    <row r="217" spans="1:15" ht="30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33" t="str">
        <f t="shared" si="7"/>
        <v/>
      </c>
      <c r="N217" s="45"/>
      <c r="O217" s="17" t="str">
        <f t="shared" si="8"/>
        <v/>
      </c>
    </row>
    <row r="218" spans="1:15" ht="30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33" t="str">
        <f t="shared" si="7"/>
        <v/>
      </c>
      <c r="N218" s="45"/>
      <c r="O218" s="17" t="str">
        <f t="shared" si="8"/>
        <v/>
      </c>
    </row>
    <row r="219" spans="1:15" ht="30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33" t="str">
        <f t="shared" si="7"/>
        <v/>
      </c>
      <c r="N219" s="45"/>
      <c r="O219" s="17" t="str">
        <f t="shared" si="8"/>
        <v/>
      </c>
    </row>
    <row r="220" spans="1:15" ht="30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33" t="str">
        <f t="shared" si="7"/>
        <v/>
      </c>
      <c r="N220" s="45"/>
      <c r="O220" s="17" t="str">
        <f t="shared" si="8"/>
        <v/>
      </c>
    </row>
    <row r="221" spans="1:15" ht="30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33" t="str">
        <f t="shared" si="7"/>
        <v/>
      </c>
      <c r="N221" s="45"/>
      <c r="O221" s="17" t="str">
        <f t="shared" si="8"/>
        <v/>
      </c>
    </row>
    <row r="222" spans="1:15" ht="30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33" t="str">
        <f t="shared" si="7"/>
        <v/>
      </c>
      <c r="N222" s="45"/>
      <c r="O222" s="17" t="str">
        <f t="shared" si="8"/>
        <v/>
      </c>
    </row>
    <row r="223" spans="1:15" ht="30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33" t="str">
        <f t="shared" si="7"/>
        <v/>
      </c>
      <c r="N223" s="45"/>
      <c r="O223" s="17" t="str">
        <f t="shared" si="8"/>
        <v/>
      </c>
    </row>
    <row r="224" spans="1:15" ht="30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33" t="str">
        <f t="shared" si="7"/>
        <v/>
      </c>
      <c r="N224" s="45"/>
      <c r="O224" s="17" t="str">
        <f t="shared" si="8"/>
        <v/>
      </c>
    </row>
    <row r="225" spans="1:15" ht="30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33" t="str">
        <f t="shared" si="7"/>
        <v/>
      </c>
      <c r="N225" s="45"/>
      <c r="O225" s="17" t="str">
        <f t="shared" si="8"/>
        <v/>
      </c>
    </row>
    <row r="226" spans="1:15" ht="30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33" t="str">
        <f t="shared" si="7"/>
        <v/>
      </c>
      <c r="N226" s="45"/>
      <c r="O226" s="17" t="str">
        <f t="shared" si="8"/>
        <v/>
      </c>
    </row>
    <row r="227" spans="1:15" ht="30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33" t="str">
        <f t="shared" si="7"/>
        <v/>
      </c>
      <c r="N227" s="45"/>
      <c r="O227" s="17" t="str">
        <f t="shared" si="8"/>
        <v/>
      </c>
    </row>
    <row r="228" spans="1:15" ht="30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33" t="str">
        <f t="shared" si="7"/>
        <v/>
      </c>
      <c r="N228" s="45"/>
      <c r="O228" s="17" t="str">
        <f t="shared" si="8"/>
        <v/>
      </c>
    </row>
    <row r="229" spans="1:15" ht="30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33" t="str">
        <f t="shared" si="7"/>
        <v/>
      </c>
      <c r="N229" s="45"/>
      <c r="O229" s="17" t="str">
        <f t="shared" si="8"/>
        <v/>
      </c>
    </row>
    <row r="230" spans="1:15" ht="30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33" t="str">
        <f t="shared" si="7"/>
        <v/>
      </c>
      <c r="N230" s="45"/>
      <c r="O230" s="17" t="str">
        <f t="shared" si="8"/>
        <v/>
      </c>
    </row>
    <row r="231" spans="1:15" ht="30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33" t="str">
        <f t="shared" si="7"/>
        <v/>
      </c>
      <c r="N231" s="45"/>
      <c r="O231" s="17" t="str">
        <f t="shared" si="8"/>
        <v/>
      </c>
    </row>
    <row r="232" spans="1:15" ht="30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33" t="str">
        <f t="shared" si="7"/>
        <v/>
      </c>
      <c r="N232" s="45"/>
      <c r="O232" s="17" t="str">
        <f t="shared" si="8"/>
        <v/>
      </c>
    </row>
    <row r="233" spans="1:15" ht="30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33" t="str">
        <f t="shared" si="7"/>
        <v/>
      </c>
      <c r="N233" s="45"/>
      <c r="O233" s="17" t="str">
        <f t="shared" si="8"/>
        <v/>
      </c>
    </row>
    <row r="234" spans="1:15" ht="30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33" t="str">
        <f t="shared" si="7"/>
        <v/>
      </c>
      <c r="N234" s="45"/>
      <c r="O234" s="17" t="str">
        <f t="shared" si="8"/>
        <v/>
      </c>
    </row>
    <row r="235" spans="1:15" ht="30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33" t="str">
        <f t="shared" si="7"/>
        <v/>
      </c>
      <c r="N235" s="45"/>
      <c r="O235" s="17" t="str">
        <f t="shared" si="8"/>
        <v/>
      </c>
    </row>
    <row r="236" spans="1:15" ht="30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33" t="str">
        <f t="shared" si="7"/>
        <v/>
      </c>
      <c r="N236" s="45"/>
      <c r="O236" s="17" t="str">
        <f t="shared" si="8"/>
        <v/>
      </c>
    </row>
    <row r="237" spans="1:15" ht="30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33" t="str">
        <f t="shared" si="7"/>
        <v/>
      </c>
      <c r="N237" s="45"/>
      <c r="O237" s="17" t="str">
        <f t="shared" si="8"/>
        <v/>
      </c>
    </row>
    <row r="238" spans="1:15" ht="30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33" t="str">
        <f t="shared" si="7"/>
        <v/>
      </c>
      <c r="N238" s="45"/>
      <c r="O238" s="17" t="str">
        <f t="shared" si="8"/>
        <v/>
      </c>
    </row>
    <row r="239" spans="1:15" ht="30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33" t="str">
        <f t="shared" si="7"/>
        <v/>
      </c>
      <c r="N239" s="45"/>
      <c r="O239" s="17" t="str">
        <f t="shared" si="8"/>
        <v/>
      </c>
    </row>
    <row r="240" spans="1:15" ht="30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33" t="str">
        <f t="shared" si="7"/>
        <v/>
      </c>
      <c r="N240" s="45"/>
      <c r="O240" s="17" t="str">
        <f t="shared" si="8"/>
        <v/>
      </c>
    </row>
    <row r="241" spans="1:15" ht="30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33" t="str">
        <f t="shared" si="7"/>
        <v/>
      </c>
      <c r="N241" s="45"/>
      <c r="O241" s="17" t="str">
        <f t="shared" si="8"/>
        <v/>
      </c>
    </row>
    <row r="242" spans="1:15" ht="30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33" t="str">
        <f t="shared" si="7"/>
        <v/>
      </c>
      <c r="N242" s="45"/>
      <c r="O242" s="17" t="str">
        <f t="shared" si="8"/>
        <v/>
      </c>
    </row>
    <row r="243" spans="1:15" ht="30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33" t="str">
        <f t="shared" si="7"/>
        <v/>
      </c>
      <c r="N243" s="45"/>
      <c r="O243" s="17" t="str">
        <f t="shared" si="8"/>
        <v/>
      </c>
    </row>
    <row r="244" spans="1:15" ht="30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33" t="str">
        <f t="shared" si="7"/>
        <v/>
      </c>
      <c r="N244" s="45"/>
      <c r="O244" s="17" t="str">
        <f t="shared" si="8"/>
        <v/>
      </c>
    </row>
    <row r="245" spans="1:15" ht="30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33" t="str">
        <f t="shared" si="7"/>
        <v/>
      </c>
      <c r="N245" s="45"/>
      <c r="O245" s="17" t="str">
        <f t="shared" si="8"/>
        <v/>
      </c>
    </row>
    <row r="246" spans="1:15" ht="30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33" t="str">
        <f t="shared" si="7"/>
        <v/>
      </c>
      <c r="N246" s="45"/>
      <c r="O246" s="17" t="str">
        <f t="shared" si="8"/>
        <v/>
      </c>
    </row>
    <row r="247" spans="1:15" ht="30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33" t="str">
        <f t="shared" si="7"/>
        <v/>
      </c>
      <c r="N247" s="45"/>
      <c r="O247" s="17" t="str">
        <f t="shared" si="8"/>
        <v/>
      </c>
    </row>
    <row r="248" spans="1:15" ht="30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33" t="str">
        <f t="shared" si="7"/>
        <v/>
      </c>
      <c r="N248" s="45"/>
      <c r="O248" s="17" t="str">
        <f t="shared" si="8"/>
        <v/>
      </c>
    </row>
    <row r="249" spans="1:15" ht="30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33" t="str">
        <f t="shared" si="7"/>
        <v/>
      </c>
      <c r="N249" s="45"/>
      <c r="O249" s="17" t="str">
        <f t="shared" si="8"/>
        <v/>
      </c>
    </row>
    <row r="250" spans="1:15" ht="30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33" t="str">
        <f t="shared" si="7"/>
        <v/>
      </c>
      <c r="N250" s="45"/>
      <c r="O250" s="17" t="str">
        <f t="shared" si="8"/>
        <v/>
      </c>
    </row>
    <row r="251" spans="1:15" ht="30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33" t="str">
        <f t="shared" si="7"/>
        <v/>
      </c>
      <c r="N251" s="45"/>
      <c r="O251" s="17" t="str">
        <f t="shared" si="8"/>
        <v/>
      </c>
    </row>
    <row r="252" spans="1:15" ht="30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33" t="str">
        <f t="shared" si="7"/>
        <v/>
      </c>
      <c r="N252" s="45"/>
      <c r="O252" s="17" t="str">
        <f t="shared" si="8"/>
        <v/>
      </c>
    </row>
    <row r="253" spans="1:15" ht="30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33" t="str">
        <f t="shared" si="7"/>
        <v/>
      </c>
      <c r="N253" s="45"/>
      <c r="O253" s="17" t="str">
        <f t="shared" si="8"/>
        <v/>
      </c>
    </row>
    <row r="254" spans="1:15" ht="30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33" t="str">
        <f t="shared" si="7"/>
        <v/>
      </c>
      <c r="N254" s="45"/>
      <c r="O254" s="17" t="str">
        <f t="shared" si="8"/>
        <v/>
      </c>
    </row>
    <row r="255" spans="1:15" ht="30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33" t="str">
        <f t="shared" si="7"/>
        <v/>
      </c>
      <c r="N255" s="45"/>
      <c r="O255" s="17" t="str">
        <f t="shared" si="8"/>
        <v/>
      </c>
    </row>
    <row r="256" spans="1:15" ht="30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33" t="str">
        <f t="shared" si="7"/>
        <v/>
      </c>
      <c r="N256" s="45"/>
      <c r="O256" s="17" t="str">
        <f t="shared" si="8"/>
        <v/>
      </c>
    </row>
    <row r="257" spans="1:15" ht="30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33" t="str">
        <f t="shared" si="7"/>
        <v/>
      </c>
      <c r="N257" s="45"/>
      <c r="O257" s="17" t="str">
        <f t="shared" si="8"/>
        <v/>
      </c>
    </row>
    <row r="258" spans="1:15" ht="30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33" t="str">
        <f t="shared" si="7"/>
        <v/>
      </c>
      <c r="N258" s="45"/>
      <c r="O258" s="17" t="str">
        <f t="shared" si="8"/>
        <v/>
      </c>
    </row>
    <row r="259" spans="1:15" ht="30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33" t="str">
        <f t="shared" si="7"/>
        <v/>
      </c>
      <c r="N259" s="45"/>
      <c r="O259" s="17" t="str">
        <f t="shared" si="8"/>
        <v/>
      </c>
    </row>
    <row r="260" spans="1:15" ht="30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33" t="str">
        <f t="shared" si="7"/>
        <v/>
      </c>
      <c r="N260" s="45"/>
      <c r="O260" s="17" t="str">
        <f t="shared" si="8"/>
        <v/>
      </c>
    </row>
    <row r="261" spans="1:15" ht="30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33" t="str">
        <f t="shared" ref="M261:M324" si="9">IF(N261="","",IF(N261&gt;=$Q$3,"Vigente","Caducado"))</f>
        <v/>
      </c>
      <c r="N261" s="45"/>
      <c r="O261" s="17" t="str">
        <f t="shared" ref="O261:O324" si="10">IF(N261="","",CONCATENATE("Validez del certificado de compatibilidad emitido por ",G261," es hasta ",TEXT(N261,"dd/mm/yyyy")))</f>
        <v/>
      </c>
    </row>
    <row r="262" spans="1:15" ht="30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33" t="str">
        <f t="shared" si="9"/>
        <v/>
      </c>
      <c r="N262" s="45"/>
      <c r="O262" s="17" t="str">
        <f t="shared" si="10"/>
        <v/>
      </c>
    </row>
    <row r="263" spans="1:15" ht="30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33" t="str">
        <f t="shared" si="9"/>
        <v/>
      </c>
      <c r="N263" s="45"/>
      <c r="O263" s="17" t="str">
        <f t="shared" si="10"/>
        <v/>
      </c>
    </row>
    <row r="264" spans="1:15" ht="30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33" t="str">
        <f t="shared" si="9"/>
        <v/>
      </c>
      <c r="N264" s="45"/>
      <c r="O264" s="17" t="str">
        <f t="shared" si="10"/>
        <v/>
      </c>
    </row>
    <row r="265" spans="1:15" ht="30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33" t="str">
        <f t="shared" si="9"/>
        <v/>
      </c>
      <c r="N265" s="45"/>
      <c r="O265" s="17" t="str">
        <f t="shared" si="10"/>
        <v/>
      </c>
    </row>
    <row r="266" spans="1:15" ht="30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33" t="str">
        <f t="shared" si="9"/>
        <v/>
      </c>
      <c r="N266" s="45"/>
      <c r="O266" s="17" t="str">
        <f t="shared" si="10"/>
        <v/>
      </c>
    </row>
    <row r="267" spans="1:15" ht="30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33" t="str">
        <f t="shared" si="9"/>
        <v/>
      </c>
      <c r="N267" s="45"/>
      <c r="O267" s="17" t="str">
        <f t="shared" si="10"/>
        <v/>
      </c>
    </row>
    <row r="268" spans="1:15" ht="30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33" t="str">
        <f t="shared" si="9"/>
        <v/>
      </c>
      <c r="N268" s="45"/>
      <c r="O268" s="17" t="str">
        <f t="shared" si="10"/>
        <v/>
      </c>
    </row>
    <row r="269" spans="1:15" ht="30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33" t="str">
        <f t="shared" si="9"/>
        <v/>
      </c>
      <c r="N269" s="45"/>
      <c r="O269" s="17" t="str">
        <f t="shared" si="10"/>
        <v/>
      </c>
    </row>
    <row r="270" spans="1:15" ht="30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33" t="str">
        <f t="shared" si="9"/>
        <v/>
      </c>
      <c r="N270" s="45"/>
      <c r="O270" s="17" t="str">
        <f t="shared" si="10"/>
        <v/>
      </c>
    </row>
    <row r="271" spans="1:15" ht="30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33" t="str">
        <f t="shared" si="9"/>
        <v/>
      </c>
      <c r="N271" s="45"/>
      <c r="O271" s="17" t="str">
        <f t="shared" si="10"/>
        <v/>
      </c>
    </row>
    <row r="272" spans="1:15" ht="30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33" t="str">
        <f t="shared" si="9"/>
        <v/>
      </c>
      <c r="N272" s="45"/>
      <c r="O272" s="17" t="str">
        <f t="shared" si="10"/>
        <v/>
      </c>
    </row>
    <row r="273" spans="1:15" ht="30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33" t="str">
        <f t="shared" si="9"/>
        <v/>
      </c>
      <c r="N273" s="45"/>
      <c r="O273" s="17" t="str">
        <f t="shared" si="10"/>
        <v/>
      </c>
    </row>
    <row r="274" spans="1:15" ht="30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33" t="str">
        <f t="shared" si="9"/>
        <v/>
      </c>
      <c r="N274" s="45"/>
      <c r="O274" s="17" t="str">
        <f t="shared" si="10"/>
        <v/>
      </c>
    </row>
    <row r="275" spans="1:15" ht="30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33" t="str">
        <f t="shared" si="9"/>
        <v/>
      </c>
      <c r="N275" s="45"/>
      <c r="O275" s="17" t="str">
        <f t="shared" si="10"/>
        <v/>
      </c>
    </row>
    <row r="276" spans="1:15" ht="30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33" t="str">
        <f t="shared" si="9"/>
        <v/>
      </c>
      <c r="N276" s="45"/>
      <c r="O276" s="17" t="str">
        <f t="shared" si="10"/>
        <v/>
      </c>
    </row>
    <row r="277" spans="1:15" ht="30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33" t="str">
        <f t="shared" si="9"/>
        <v/>
      </c>
      <c r="N277" s="45"/>
      <c r="O277" s="17" t="str">
        <f t="shared" si="10"/>
        <v/>
      </c>
    </row>
    <row r="278" spans="1:15" ht="30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33" t="str">
        <f t="shared" si="9"/>
        <v/>
      </c>
      <c r="N278" s="45"/>
      <c r="O278" s="17" t="str">
        <f t="shared" si="10"/>
        <v/>
      </c>
    </row>
    <row r="279" spans="1:15" ht="30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33" t="str">
        <f t="shared" si="9"/>
        <v/>
      </c>
      <c r="N279" s="45"/>
      <c r="O279" s="17" t="str">
        <f t="shared" si="10"/>
        <v/>
      </c>
    </row>
    <row r="280" spans="1:15" ht="30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33" t="str">
        <f t="shared" si="9"/>
        <v/>
      </c>
      <c r="N280" s="45"/>
      <c r="O280" s="17" t="str">
        <f t="shared" si="10"/>
        <v/>
      </c>
    </row>
    <row r="281" spans="1:15" ht="30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33" t="str">
        <f t="shared" si="9"/>
        <v/>
      </c>
      <c r="N281" s="45"/>
      <c r="O281" s="17" t="str">
        <f t="shared" si="10"/>
        <v/>
      </c>
    </row>
    <row r="282" spans="1:15" ht="30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33" t="str">
        <f t="shared" si="9"/>
        <v/>
      </c>
      <c r="N282" s="45"/>
      <c r="O282" s="17" t="str">
        <f t="shared" si="10"/>
        <v/>
      </c>
    </row>
    <row r="283" spans="1:15" ht="30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33" t="str">
        <f t="shared" si="9"/>
        <v/>
      </c>
      <c r="N283" s="45"/>
      <c r="O283" s="17" t="str">
        <f t="shared" si="10"/>
        <v/>
      </c>
    </row>
    <row r="284" spans="1:15" ht="30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33" t="str">
        <f t="shared" si="9"/>
        <v/>
      </c>
      <c r="N284" s="45"/>
      <c r="O284" s="17" t="str">
        <f t="shared" si="10"/>
        <v/>
      </c>
    </row>
    <row r="285" spans="1:15" ht="30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33" t="str">
        <f t="shared" si="9"/>
        <v/>
      </c>
      <c r="N285" s="45"/>
      <c r="O285" s="17" t="str">
        <f t="shared" si="10"/>
        <v/>
      </c>
    </row>
    <row r="286" spans="1:15" ht="30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33" t="str">
        <f t="shared" si="9"/>
        <v/>
      </c>
      <c r="N286" s="45"/>
      <c r="O286" s="17" t="str">
        <f t="shared" si="10"/>
        <v/>
      </c>
    </row>
    <row r="287" spans="1:15" ht="30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33" t="str">
        <f t="shared" si="9"/>
        <v/>
      </c>
      <c r="N287" s="45"/>
      <c r="O287" s="17" t="str">
        <f t="shared" si="10"/>
        <v/>
      </c>
    </row>
    <row r="288" spans="1:15" ht="30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33" t="str">
        <f t="shared" si="9"/>
        <v/>
      </c>
      <c r="N288" s="45"/>
      <c r="O288" s="17" t="str">
        <f t="shared" si="10"/>
        <v/>
      </c>
    </row>
    <row r="289" spans="1:15" ht="30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33" t="str">
        <f t="shared" si="9"/>
        <v/>
      </c>
      <c r="N289" s="45"/>
      <c r="O289" s="17" t="str">
        <f t="shared" si="10"/>
        <v/>
      </c>
    </row>
    <row r="290" spans="1:15" ht="30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33" t="str">
        <f t="shared" si="9"/>
        <v/>
      </c>
      <c r="N290" s="45"/>
      <c r="O290" s="17" t="str">
        <f t="shared" si="10"/>
        <v/>
      </c>
    </row>
    <row r="291" spans="1:15" ht="30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33" t="str">
        <f t="shared" si="9"/>
        <v/>
      </c>
      <c r="N291" s="45"/>
      <c r="O291" s="17" t="str">
        <f t="shared" si="10"/>
        <v/>
      </c>
    </row>
    <row r="292" spans="1:15" ht="30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33" t="str">
        <f t="shared" si="9"/>
        <v/>
      </c>
      <c r="N292" s="45"/>
      <c r="O292" s="17" t="str">
        <f t="shared" si="10"/>
        <v/>
      </c>
    </row>
    <row r="293" spans="1:15" ht="30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33" t="str">
        <f t="shared" si="9"/>
        <v/>
      </c>
      <c r="N293" s="45"/>
      <c r="O293" s="17" t="str">
        <f t="shared" si="10"/>
        <v/>
      </c>
    </row>
    <row r="294" spans="1:15" ht="30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33" t="str">
        <f t="shared" si="9"/>
        <v/>
      </c>
      <c r="N294" s="45"/>
      <c r="O294" s="17" t="str">
        <f t="shared" si="10"/>
        <v/>
      </c>
    </row>
    <row r="295" spans="1:15" ht="30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33" t="str">
        <f t="shared" si="9"/>
        <v/>
      </c>
      <c r="N295" s="45"/>
      <c r="O295" s="17" t="str">
        <f t="shared" si="10"/>
        <v/>
      </c>
    </row>
    <row r="296" spans="1:15" ht="30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33" t="str">
        <f t="shared" si="9"/>
        <v/>
      </c>
      <c r="N296" s="45"/>
      <c r="O296" s="17" t="str">
        <f t="shared" si="10"/>
        <v/>
      </c>
    </row>
    <row r="297" spans="1:15" ht="30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33" t="str">
        <f t="shared" si="9"/>
        <v/>
      </c>
      <c r="N297" s="45"/>
      <c r="O297" s="17" t="str">
        <f t="shared" si="10"/>
        <v/>
      </c>
    </row>
    <row r="298" spans="1:15" ht="30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33" t="str">
        <f t="shared" si="9"/>
        <v/>
      </c>
      <c r="N298" s="45"/>
      <c r="O298" s="17" t="str">
        <f t="shared" si="10"/>
        <v/>
      </c>
    </row>
    <row r="299" spans="1:15" ht="30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33" t="str">
        <f t="shared" si="9"/>
        <v/>
      </c>
      <c r="N299" s="45"/>
      <c r="O299" s="17" t="str">
        <f t="shared" si="10"/>
        <v/>
      </c>
    </row>
    <row r="300" spans="1:15" ht="30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33" t="str">
        <f t="shared" si="9"/>
        <v/>
      </c>
      <c r="N300" s="45"/>
      <c r="O300" s="17" t="str">
        <f t="shared" si="10"/>
        <v/>
      </c>
    </row>
    <row r="301" spans="1:15" ht="30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33" t="str">
        <f t="shared" si="9"/>
        <v/>
      </c>
      <c r="N301" s="45"/>
      <c r="O301" s="17" t="str">
        <f t="shared" si="10"/>
        <v/>
      </c>
    </row>
    <row r="302" spans="1:15" ht="30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33" t="str">
        <f t="shared" si="9"/>
        <v/>
      </c>
      <c r="N302" s="45"/>
      <c r="O302" s="17" t="str">
        <f t="shared" si="10"/>
        <v/>
      </c>
    </row>
    <row r="303" spans="1:15" ht="30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33" t="str">
        <f t="shared" si="9"/>
        <v/>
      </c>
      <c r="N303" s="45"/>
      <c r="O303" s="17" t="str">
        <f t="shared" si="10"/>
        <v/>
      </c>
    </row>
    <row r="304" spans="1:15" ht="30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33" t="str">
        <f t="shared" si="9"/>
        <v/>
      </c>
      <c r="N304" s="45"/>
      <c r="O304" s="17" t="str">
        <f t="shared" si="10"/>
        <v/>
      </c>
    </row>
    <row r="305" spans="1:15" ht="30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33" t="str">
        <f t="shared" si="9"/>
        <v/>
      </c>
      <c r="N305" s="45"/>
      <c r="O305" s="17" t="str">
        <f t="shared" si="10"/>
        <v/>
      </c>
    </row>
    <row r="306" spans="1:15" ht="30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33" t="str">
        <f t="shared" si="9"/>
        <v/>
      </c>
      <c r="N306" s="45"/>
      <c r="O306" s="17" t="str">
        <f t="shared" si="10"/>
        <v/>
      </c>
    </row>
    <row r="307" spans="1:15" ht="30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33" t="str">
        <f t="shared" si="9"/>
        <v/>
      </c>
      <c r="N307" s="45"/>
      <c r="O307" s="17" t="str">
        <f t="shared" si="10"/>
        <v/>
      </c>
    </row>
    <row r="308" spans="1:15" ht="30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33" t="str">
        <f t="shared" si="9"/>
        <v/>
      </c>
      <c r="N308" s="45"/>
      <c r="O308" s="17" t="str">
        <f t="shared" si="10"/>
        <v/>
      </c>
    </row>
    <row r="309" spans="1:15" ht="30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33" t="str">
        <f t="shared" si="9"/>
        <v/>
      </c>
      <c r="N309" s="45"/>
      <c r="O309" s="17" t="str">
        <f t="shared" si="10"/>
        <v/>
      </c>
    </row>
    <row r="310" spans="1:15" ht="30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33" t="str">
        <f t="shared" si="9"/>
        <v/>
      </c>
      <c r="N310" s="45"/>
      <c r="O310" s="17" t="str">
        <f t="shared" si="10"/>
        <v/>
      </c>
    </row>
    <row r="311" spans="1:15" ht="30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33" t="str">
        <f t="shared" si="9"/>
        <v/>
      </c>
      <c r="N311" s="45"/>
      <c r="O311" s="17" t="str">
        <f t="shared" si="10"/>
        <v/>
      </c>
    </row>
    <row r="312" spans="1:15" ht="30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33" t="str">
        <f t="shared" si="9"/>
        <v/>
      </c>
      <c r="N312" s="45"/>
      <c r="O312" s="17" t="str">
        <f t="shared" si="10"/>
        <v/>
      </c>
    </row>
    <row r="313" spans="1:15" ht="30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33" t="str">
        <f t="shared" si="9"/>
        <v/>
      </c>
      <c r="N313" s="45"/>
      <c r="O313" s="17" t="str">
        <f t="shared" si="10"/>
        <v/>
      </c>
    </row>
    <row r="314" spans="1:15" ht="30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33" t="str">
        <f t="shared" si="9"/>
        <v/>
      </c>
      <c r="N314" s="45"/>
      <c r="O314" s="17" t="str">
        <f t="shared" si="10"/>
        <v/>
      </c>
    </row>
    <row r="315" spans="1:15" ht="30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33" t="str">
        <f t="shared" si="9"/>
        <v/>
      </c>
      <c r="N315" s="45"/>
      <c r="O315" s="17" t="str">
        <f t="shared" si="10"/>
        <v/>
      </c>
    </row>
    <row r="316" spans="1:15" ht="30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33" t="str">
        <f t="shared" si="9"/>
        <v/>
      </c>
      <c r="N316" s="45"/>
      <c r="O316" s="17" t="str">
        <f t="shared" si="10"/>
        <v/>
      </c>
    </row>
    <row r="317" spans="1:15" ht="30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33" t="str">
        <f t="shared" si="9"/>
        <v/>
      </c>
      <c r="N317" s="45"/>
      <c r="O317" s="17" t="str">
        <f t="shared" si="10"/>
        <v/>
      </c>
    </row>
    <row r="318" spans="1:15" ht="30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33" t="str">
        <f t="shared" si="9"/>
        <v/>
      </c>
      <c r="N318" s="45"/>
      <c r="O318" s="17" t="str">
        <f t="shared" si="10"/>
        <v/>
      </c>
    </row>
    <row r="319" spans="1:15" ht="30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33" t="str">
        <f t="shared" si="9"/>
        <v/>
      </c>
      <c r="N319" s="45"/>
      <c r="O319" s="17" t="str">
        <f t="shared" si="10"/>
        <v/>
      </c>
    </row>
    <row r="320" spans="1:15" ht="30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33" t="str">
        <f t="shared" si="9"/>
        <v/>
      </c>
      <c r="N320" s="45"/>
      <c r="O320" s="17" t="str">
        <f t="shared" si="10"/>
        <v/>
      </c>
    </row>
    <row r="321" spans="1:15" ht="30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33" t="str">
        <f t="shared" si="9"/>
        <v/>
      </c>
      <c r="N321" s="45"/>
      <c r="O321" s="17" t="str">
        <f t="shared" si="10"/>
        <v/>
      </c>
    </row>
    <row r="322" spans="1:15" ht="30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33" t="str">
        <f t="shared" si="9"/>
        <v/>
      </c>
      <c r="N322" s="45"/>
      <c r="O322" s="17" t="str">
        <f t="shared" si="10"/>
        <v/>
      </c>
    </row>
    <row r="323" spans="1:15" ht="30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33" t="str">
        <f t="shared" si="9"/>
        <v/>
      </c>
      <c r="N323" s="45"/>
      <c r="O323" s="17" t="str">
        <f t="shared" si="10"/>
        <v/>
      </c>
    </row>
    <row r="324" spans="1:15" ht="30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33" t="str">
        <f t="shared" si="9"/>
        <v/>
      </c>
      <c r="N324" s="45"/>
      <c r="O324" s="17" t="str">
        <f t="shared" si="10"/>
        <v/>
      </c>
    </row>
    <row r="325" spans="1:15" ht="30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33" t="str">
        <f t="shared" ref="M325:M366" si="11">IF(N325="","",IF(N325&gt;=$Q$3,"Vigente","Caducado"))</f>
        <v/>
      </c>
      <c r="N325" s="45"/>
      <c r="O325" s="17" t="str">
        <f t="shared" ref="O325:O366" si="12">IF(N325="","",CONCATENATE("Validez del certificado de compatibilidad emitido por ",G325," es hasta ",TEXT(N325,"dd/mm/yyyy")))</f>
        <v/>
      </c>
    </row>
    <row r="326" spans="1:15" ht="30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33" t="str">
        <f t="shared" si="11"/>
        <v/>
      </c>
      <c r="N326" s="45"/>
      <c r="O326" s="17" t="str">
        <f t="shared" si="12"/>
        <v/>
      </c>
    </row>
    <row r="327" spans="1:15" ht="30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33" t="str">
        <f t="shared" si="11"/>
        <v/>
      </c>
      <c r="N327" s="45"/>
      <c r="O327" s="17" t="str">
        <f t="shared" si="12"/>
        <v/>
      </c>
    </row>
    <row r="328" spans="1:15" ht="30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33" t="str">
        <f t="shared" si="11"/>
        <v/>
      </c>
      <c r="N328" s="45"/>
      <c r="O328" s="17" t="str">
        <f t="shared" si="12"/>
        <v/>
      </c>
    </row>
    <row r="329" spans="1:15" ht="30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33" t="str">
        <f t="shared" si="11"/>
        <v/>
      </c>
      <c r="N329" s="45"/>
      <c r="O329" s="17" t="str">
        <f t="shared" si="12"/>
        <v/>
      </c>
    </row>
    <row r="330" spans="1:15" ht="30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33" t="str">
        <f t="shared" si="11"/>
        <v/>
      </c>
      <c r="N330" s="45"/>
      <c r="O330" s="17" t="str">
        <f t="shared" si="12"/>
        <v/>
      </c>
    </row>
    <row r="331" spans="1:15" ht="30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33" t="str">
        <f t="shared" si="11"/>
        <v/>
      </c>
      <c r="N331" s="45"/>
      <c r="O331" s="17" t="str">
        <f t="shared" si="12"/>
        <v/>
      </c>
    </row>
    <row r="332" spans="1:15" ht="30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33" t="str">
        <f t="shared" si="11"/>
        <v/>
      </c>
      <c r="N332" s="45"/>
      <c r="O332" s="17" t="str">
        <f t="shared" si="12"/>
        <v/>
      </c>
    </row>
    <row r="333" spans="1:15" ht="30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33" t="str">
        <f t="shared" si="11"/>
        <v/>
      </c>
      <c r="N333" s="45"/>
      <c r="O333" s="17" t="str">
        <f t="shared" si="12"/>
        <v/>
      </c>
    </row>
    <row r="334" spans="1:15" ht="30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33" t="str">
        <f t="shared" si="11"/>
        <v/>
      </c>
      <c r="N334" s="45"/>
      <c r="O334" s="17" t="str">
        <f t="shared" si="12"/>
        <v/>
      </c>
    </row>
    <row r="335" spans="1:15" ht="30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33" t="str">
        <f t="shared" si="11"/>
        <v/>
      </c>
      <c r="N335" s="45"/>
      <c r="O335" s="17" t="str">
        <f t="shared" si="12"/>
        <v/>
      </c>
    </row>
    <row r="336" spans="1:15" ht="30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33" t="str">
        <f t="shared" si="11"/>
        <v/>
      </c>
      <c r="N336" s="45"/>
      <c r="O336" s="17" t="str">
        <f t="shared" si="12"/>
        <v/>
      </c>
    </row>
    <row r="337" spans="1:15" ht="30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33" t="str">
        <f t="shared" si="11"/>
        <v/>
      </c>
      <c r="N337" s="45"/>
      <c r="O337" s="17" t="str">
        <f t="shared" si="12"/>
        <v/>
      </c>
    </row>
    <row r="338" spans="1:15" ht="30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33" t="str">
        <f t="shared" si="11"/>
        <v/>
      </c>
      <c r="N338" s="45"/>
      <c r="O338" s="17" t="str">
        <f t="shared" si="12"/>
        <v/>
      </c>
    </row>
    <row r="339" spans="1:15" ht="30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33" t="str">
        <f t="shared" si="11"/>
        <v/>
      </c>
      <c r="N339" s="45"/>
      <c r="O339" s="17" t="str">
        <f t="shared" si="12"/>
        <v/>
      </c>
    </row>
    <row r="340" spans="1:15" ht="30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33" t="str">
        <f t="shared" si="11"/>
        <v/>
      </c>
      <c r="N340" s="45"/>
      <c r="O340" s="17" t="str">
        <f t="shared" si="12"/>
        <v/>
      </c>
    </row>
    <row r="341" spans="1:15" ht="30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33" t="str">
        <f t="shared" si="11"/>
        <v/>
      </c>
      <c r="N341" s="45"/>
      <c r="O341" s="17" t="str">
        <f t="shared" si="12"/>
        <v/>
      </c>
    </row>
    <row r="342" spans="1:15" ht="30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33" t="str">
        <f t="shared" si="11"/>
        <v/>
      </c>
      <c r="N342" s="45"/>
      <c r="O342" s="17" t="str">
        <f t="shared" si="12"/>
        <v/>
      </c>
    </row>
    <row r="343" spans="1:15" ht="30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33" t="str">
        <f t="shared" si="11"/>
        <v/>
      </c>
      <c r="N343" s="45"/>
      <c r="O343" s="17" t="str">
        <f t="shared" si="12"/>
        <v/>
      </c>
    </row>
    <row r="344" spans="1:15" ht="30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33" t="str">
        <f t="shared" si="11"/>
        <v/>
      </c>
      <c r="N344" s="45"/>
      <c r="O344" s="17" t="str">
        <f t="shared" si="12"/>
        <v/>
      </c>
    </row>
    <row r="345" spans="1:15" ht="30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33" t="str">
        <f t="shared" si="11"/>
        <v/>
      </c>
      <c r="N345" s="45"/>
      <c r="O345" s="17" t="str">
        <f t="shared" si="12"/>
        <v/>
      </c>
    </row>
    <row r="346" spans="1:15" ht="30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3" t="str">
        <f t="shared" si="11"/>
        <v/>
      </c>
      <c r="N346" s="48"/>
      <c r="O346" s="17" t="str">
        <f t="shared" si="12"/>
        <v/>
      </c>
    </row>
    <row r="347" spans="1:15" ht="30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3" t="str">
        <f t="shared" si="11"/>
        <v/>
      </c>
      <c r="N347" s="48"/>
      <c r="O347" s="17" t="str">
        <f t="shared" si="12"/>
        <v/>
      </c>
    </row>
    <row r="348" spans="1:15" ht="30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3" t="str">
        <f t="shared" si="11"/>
        <v/>
      </c>
      <c r="N348" s="48"/>
      <c r="O348" s="17" t="str">
        <f t="shared" si="12"/>
        <v/>
      </c>
    </row>
    <row r="349" spans="1:15" ht="30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3" t="str">
        <f t="shared" si="11"/>
        <v/>
      </c>
      <c r="N349" s="48"/>
      <c r="O349" s="17" t="str">
        <f t="shared" si="12"/>
        <v/>
      </c>
    </row>
    <row r="350" spans="1:15" ht="30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3" t="str">
        <f t="shared" si="11"/>
        <v/>
      </c>
      <c r="N350" s="48"/>
      <c r="O350" s="17" t="str">
        <f t="shared" si="12"/>
        <v/>
      </c>
    </row>
    <row r="351" spans="1:15" ht="30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3" t="str">
        <f t="shared" si="11"/>
        <v/>
      </c>
      <c r="N351" s="48"/>
      <c r="O351" s="17" t="str">
        <f t="shared" si="12"/>
        <v/>
      </c>
    </row>
    <row r="352" spans="1:15" ht="30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3" t="str">
        <f t="shared" si="11"/>
        <v/>
      </c>
      <c r="N352" s="48"/>
      <c r="O352" s="17" t="str">
        <f t="shared" si="12"/>
        <v/>
      </c>
    </row>
    <row r="353" spans="1:15" ht="30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3" t="str">
        <f t="shared" si="11"/>
        <v/>
      </c>
      <c r="N353" s="48"/>
      <c r="O353" s="17" t="str">
        <f t="shared" si="12"/>
        <v/>
      </c>
    </row>
    <row r="354" spans="1:15" ht="30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3" t="str">
        <f t="shared" si="11"/>
        <v/>
      </c>
      <c r="N354" s="48"/>
      <c r="O354" s="17" t="str">
        <f t="shared" si="12"/>
        <v/>
      </c>
    </row>
    <row r="355" spans="1:15" ht="30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3" t="str">
        <f t="shared" si="11"/>
        <v/>
      </c>
      <c r="N355" s="48"/>
      <c r="O355" s="17" t="str">
        <f t="shared" si="12"/>
        <v/>
      </c>
    </row>
    <row r="356" spans="1:15" ht="30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3" t="str">
        <f t="shared" si="11"/>
        <v/>
      </c>
      <c r="N356" s="48"/>
      <c r="O356" s="17" t="str">
        <f t="shared" si="12"/>
        <v/>
      </c>
    </row>
    <row r="357" spans="1:15" ht="30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3" t="str">
        <f t="shared" si="11"/>
        <v/>
      </c>
      <c r="N357" s="48"/>
      <c r="O357" s="17" t="str">
        <f t="shared" si="12"/>
        <v/>
      </c>
    </row>
    <row r="358" spans="1:15" ht="30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3" t="str">
        <f t="shared" si="11"/>
        <v/>
      </c>
      <c r="N358" s="48"/>
      <c r="O358" s="17" t="str">
        <f t="shared" si="12"/>
        <v/>
      </c>
    </row>
    <row r="359" spans="1:15" ht="30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3" t="str">
        <f t="shared" si="11"/>
        <v/>
      </c>
      <c r="N359" s="48"/>
      <c r="O359" s="17" t="str">
        <f t="shared" si="12"/>
        <v/>
      </c>
    </row>
    <row r="360" spans="1:15" ht="30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3" t="str">
        <f t="shared" si="11"/>
        <v/>
      </c>
      <c r="N360" s="48"/>
      <c r="O360" s="17" t="str">
        <f t="shared" si="12"/>
        <v/>
      </c>
    </row>
    <row r="361" spans="1:15" ht="30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3" t="str">
        <f t="shared" si="11"/>
        <v/>
      </c>
      <c r="N361" s="48"/>
      <c r="O361" s="17" t="str">
        <f t="shared" si="12"/>
        <v/>
      </c>
    </row>
    <row r="362" spans="1:15" ht="30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3" t="str">
        <f t="shared" si="11"/>
        <v/>
      </c>
      <c r="N362" s="48"/>
      <c r="O362" s="17" t="str">
        <f t="shared" si="12"/>
        <v/>
      </c>
    </row>
    <row r="363" spans="1:15" ht="30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3" t="str">
        <f t="shared" si="11"/>
        <v/>
      </c>
      <c r="N363" s="48"/>
      <c r="O363" s="17" t="str">
        <f t="shared" si="12"/>
        <v/>
      </c>
    </row>
    <row r="364" spans="1:15" ht="30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3" t="str">
        <f t="shared" si="11"/>
        <v/>
      </c>
      <c r="N364" s="48"/>
      <c r="O364" s="17" t="str">
        <f t="shared" si="12"/>
        <v/>
      </c>
    </row>
    <row r="365" spans="1:15" ht="30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3" t="str">
        <f t="shared" si="11"/>
        <v/>
      </c>
      <c r="N365" s="48"/>
      <c r="O365" s="17" t="str">
        <f t="shared" si="12"/>
        <v/>
      </c>
    </row>
    <row r="366" spans="1:15" ht="30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3" t="str">
        <f t="shared" si="11"/>
        <v/>
      </c>
      <c r="N366" s="48"/>
      <c r="O366" s="17" t="str">
        <f t="shared" si="12"/>
        <v/>
      </c>
    </row>
  </sheetData>
  <sheetProtection sort="0" autoFilter="0" pivotTables="0"/>
  <autoFilter ref="A3:O366" xr:uid="{00000000-0009-0000-0000-000002000000}"/>
  <mergeCells count="2">
    <mergeCell ref="A1:O1"/>
    <mergeCell ref="A2:O2"/>
  </mergeCells>
  <conditionalFormatting sqref="M4:M366">
    <cfRule type="containsText" dxfId="9" priority="8" operator="containsText" text="Caducado">
      <formula>NOT(ISERROR(SEARCH("Caducado",M4)))</formula>
    </cfRule>
    <cfRule type="containsText" dxfId="8" priority="10" operator="containsText" text="Vigente">
      <formula>NOT(ISERROR(SEARCH("Vigente",M4)))</formula>
    </cfRule>
  </conditionalFormatting>
  <conditionalFormatting sqref="N4:N366">
    <cfRule type="containsBlanks" dxfId="7" priority="1">
      <formula>LEN(TRIM(N4))=0</formula>
    </cfRule>
    <cfRule type="cellIs" dxfId="6" priority="3" operator="greaterThanOrEqual">
      <formula>$Q$3</formula>
    </cfRule>
    <cfRule type="cellIs" dxfId="5" priority="11" operator="lessThan">
      <formula>"&lt;$Q$3"</formula>
    </cfRule>
  </conditionalFormatting>
  <hyperlinks>
    <hyperlink ref="H11" r:id="rId1" xr:uid="{3B76F487-DA0F-4600-9744-AD2D7755D0AB}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A7C5-DCF5-48C5-B59C-D2B287B01DD4}">
  <dimension ref="A1:R366"/>
  <sheetViews>
    <sheetView showGridLines="0" topLeftCell="G1" zoomScale="70" zoomScaleNormal="70" workbookViewId="0">
      <pane ySplit="3" topLeftCell="A4" activePane="bottomLeft" state="frozenSplit"/>
      <selection activeCell="E5" sqref="E5"/>
      <selection pane="bottomLeft" activeCell="P5" sqref="P5"/>
    </sheetView>
  </sheetViews>
  <sheetFormatPr baseColWidth="10" defaultColWidth="9.140625" defaultRowHeight="15" x14ac:dyDescent="0.25"/>
  <cols>
    <col min="1" max="1" width="15.42578125" customWidth="1"/>
    <col min="2" max="2" width="25.42578125" customWidth="1"/>
    <col min="3" max="3" width="22.140625" customWidth="1"/>
    <col min="4" max="4" width="29.42578125" customWidth="1"/>
    <col min="5" max="5" width="36.140625" customWidth="1"/>
    <col min="6" max="6" width="18.85546875" customWidth="1"/>
    <col min="7" max="7" width="25.140625" style="4" customWidth="1"/>
    <col min="8" max="8" width="34" style="4" customWidth="1"/>
    <col min="9" max="9" width="19.28515625" customWidth="1"/>
    <col min="10" max="10" width="16.28515625" customWidth="1"/>
    <col min="11" max="13" width="24.42578125" customWidth="1"/>
    <col min="14" max="14" width="24" customWidth="1"/>
    <col min="15" max="15" width="83.140625" style="4" customWidth="1"/>
    <col min="16" max="16" width="23.42578125" bestFit="1" customWidth="1"/>
    <col min="17" max="17" width="15.140625" bestFit="1" customWidth="1"/>
    <col min="18" max="253" width="11.42578125" customWidth="1"/>
  </cols>
  <sheetData>
    <row r="1" spans="1:18" ht="71.25" customHeight="1" x14ac:dyDescent="0.25">
      <c r="A1" s="34" t="s">
        <v>397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1"/>
      <c r="Q1" s="1"/>
      <c r="R1" s="1"/>
    </row>
    <row r="2" spans="1:18" ht="120.75" customHeight="1" x14ac:dyDescent="0.25">
      <c r="A2" s="40" t="s">
        <v>213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  <c r="Q2" s="1"/>
      <c r="R2" s="1"/>
    </row>
    <row r="3" spans="1:18" ht="90.75" customHeight="1" x14ac:dyDescent="0.25">
      <c r="A3" s="3" t="s">
        <v>210</v>
      </c>
      <c r="B3" s="3" t="s">
        <v>211</v>
      </c>
      <c r="C3" s="3" t="s">
        <v>0</v>
      </c>
      <c r="D3" s="3" t="s">
        <v>1</v>
      </c>
      <c r="E3" s="3" t="s">
        <v>273</v>
      </c>
      <c r="F3" s="3" t="s">
        <v>274</v>
      </c>
      <c r="G3" s="3" t="s">
        <v>4</v>
      </c>
      <c r="H3" s="3" t="s">
        <v>5</v>
      </c>
      <c r="I3" s="3" t="s">
        <v>398</v>
      </c>
      <c r="J3" s="3" t="s">
        <v>6</v>
      </c>
      <c r="K3" s="3" t="s">
        <v>107</v>
      </c>
      <c r="L3" s="3" t="s">
        <v>214</v>
      </c>
      <c r="M3" s="3" t="s">
        <v>7</v>
      </c>
      <c r="N3" s="3" t="s">
        <v>8</v>
      </c>
      <c r="O3" s="3" t="s">
        <v>9</v>
      </c>
      <c r="P3" s="1"/>
      <c r="Q3" s="10">
        <f ca="1">TODAY()</f>
        <v>44970</v>
      </c>
      <c r="R3" s="1"/>
    </row>
    <row r="4" spans="1:18" ht="84" customHeight="1" x14ac:dyDescent="0.25">
      <c r="A4" s="17">
        <v>1</v>
      </c>
      <c r="B4" s="17" t="s">
        <v>270</v>
      </c>
      <c r="C4" s="17" t="s">
        <v>271</v>
      </c>
      <c r="D4" s="17" t="s">
        <v>272</v>
      </c>
      <c r="E4" s="31" t="s">
        <v>275</v>
      </c>
      <c r="F4" s="17" t="s">
        <v>276</v>
      </c>
      <c r="G4" s="17" t="s">
        <v>277</v>
      </c>
      <c r="H4" s="22" t="s">
        <v>278</v>
      </c>
      <c r="I4" s="17"/>
      <c r="J4" s="17" t="s">
        <v>16</v>
      </c>
      <c r="K4" s="17"/>
      <c r="L4" s="17"/>
      <c r="M4" s="41" t="str">
        <f ca="1">IF(N4="","",IF(N4&gt;=$Q$3,"Vigente","Caducado"))</f>
        <v>Vigente</v>
      </c>
      <c r="N4" s="49">
        <v>45078</v>
      </c>
      <c r="O4" s="51" t="str">
        <f>IF(N4="","",CONCATENATE("Validez del certificado de compatibilidad emitido por ",G4," es hasta ",TEXT(N4,"dd/mm/yyyy")))</f>
        <v>Validez del certificado de compatibilidad emitido por Organic Materials Review Institute - OMRI es hasta 01/06/2023</v>
      </c>
    </row>
    <row r="5" spans="1:18" ht="84" customHeight="1" x14ac:dyDescent="0.25">
      <c r="A5" s="17">
        <f>A4+1</f>
        <v>2</v>
      </c>
      <c r="B5" s="17" t="s">
        <v>279</v>
      </c>
      <c r="C5" s="17" t="s">
        <v>280</v>
      </c>
      <c r="D5" s="17" t="s">
        <v>272</v>
      </c>
      <c r="E5" s="31" t="s">
        <v>275</v>
      </c>
      <c r="F5" s="17" t="s">
        <v>276</v>
      </c>
      <c r="G5" s="17" t="s">
        <v>277</v>
      </c>
      <c r="H5" s="22" t="s">
        <v>278</v>
      </c>
      <c r="I5" s="17"/>
      <c r="J5" s="17" t="s">
        <v>16</v>
      </c>
      <c r="K5" s="17"/>
      <c r="L5" s="17"/>
      <c r="M5" s="41" t="str">
        <f t="shared" ref="M5:M68" ca="1" si="0">IF(N5="","",IF(N5&gt;=$Q$3,"Vigente","Caducado"))</f>
        <v>Vigente</v>
      </c>
      <c r="N5" s="49">
        <v>45078</v>
      </c>
      <c r="O5" s="51" t="str">
        <f t="shared" ref="O5:O68" si="1">IF(N5="","",CONCATENATE("Validez del certificado de compatibilidad emitido por ",G5," es hasta ",TEXT(N5,"dd/mm/yyyy")))</f>
        <v>Validez del certificado de compatibilidad emitido por Organic Materials Review Institute - OMRI es hasta 01/06/2023</v>
      </c>
    </row>
    <row r="6" spans="1:18" ht="84" customHeight="1" x14ac:dyDescent="0.25">
      <c r="A6" s="17">
        <f t="shared" ref="A6:A10" si="2">A5+1</f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41" t="str">
        <f t="shared" si="0"/>
        <v/>
      </c>
      <c r="N6" s="44"/>
      <c r="O6" s="51" t="str">
        <f t="shared" si="1"/>
        <v/>
      </c>
    </row>
    <row r="7" spans="1:18" ht="84" customHeight="1" x14ac:dyDescent="0.25">
      <c r="A7" s="17">
        <f t="shared" si="2"/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41" t="str">
        <f t="shared" si="0"/>
        <v/>
      </c>
      <c r="N7" s="44"/>
      <c r="O7" s="51" t="str">
        <f t="shared" si="1"/>
        <v/>
      </c>
    </row>
    <row r="8" spans="1:18" ht="84" customHeight="1" x14ac:dyDescent="0.25">
      <c r="A8" s="17">
        <f t="shared" si="2"/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41" t="str">
        <f t="shared" si="0"/>
        <v/>
      </c>
      <c r="N8" s="44"/>
      <c r="O8" s="51" t="str">
        <f t="shared" si="1"/>
        <v/>
      </c>
    </row>
    <row r="9" spans="1:18" ht="84" customHeight="1" x14ac:dyDescent="0.25">
      <c r="A9" s="17">
        <f t="shared" si="2"/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41" t="str">
        <f t="shared" si="0"/>
        <v/>
      </c>
      <c r="N9" s="43"/>
      <c r="O9" s="51" t="str">
        <f t="shared" si="1"/>
        <v/>
      </c>
    </row>
    <row r="10" spans="1:18" ht="30" x14ac:dyDescent="0.25">
      <c r="A10" s="17">
        <f t="shared" si="2"/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41" t="str">
        <f t="shared" si="0"/>
        <v/>
      </c>
      <c r="N10" s="43"/>
      <c r="O10" s="51" t="str">
        <f t="shared" si="1"/>
        <v/>
      </c>
    </row>
    <row r="11" spans="1:18" ht="30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41" t="str">
        <f t="shared" si="0"/>
        <v/>
      </c>
      <c r="N11" s="44"/>
      <c r="O11" s="51" t="str">
        <f t="shared" si="1"/>
        <v/>
      </c>
    </row>
    <row r="12" spans="1:18" ht="30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41" t="str">
        <f t="shared" si="0"/>
        <v/>
      </c>
      <c r="N12" s="44"/>
      <c r="O12" s="51" t="str">
        <f t="shared" si="1"/>
        <v/>
      </c>
    </row>
    <row r="13" spans="1:18" ht="30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1" t="str">
        <f t="shared" si="0"/>
        <v/>
      </c>
      <c r="N13" s="44"/>
      <c r="O13" s="51" t="str">
        <f t="shared" si="1"/>
        <v/>
      </c>
    </row>
    <row r="14" spans="1:18" ht="30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1" t="str">
        <f t="shared" si="0"/>
        <v/>
      </c>
      <c r="N14" s="44"/>
      <c r="O14" s="51" t="str">
        <f t="shared" si="1"/>
        <v/>
      </c>
    </row>
    <row r="15" spans="1:18" ht="3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1" t="str">
        <f t="shared" si="0"/>
        <v/>
      </c>
      <c r="N15" s="44"/>
      <c r="O15" s="51" t="str">
        <f t="shared" si="1"/>
        <v/>
      </c>
    </row>
    <row r="16" spans="1:18" ht="3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1" t="str">
        <f t="shared" si="0"/>
        <v/>
      </c>
      <c r="N16" s="44"/>
      <c r="O16" s="51" t="str">
        <f t="shared" si="1"/>
        <v/>
      </c>
    </row>
    <row r="17" spans="1:15" ht="30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1" t="str">
        <f t="shared" si="0"/>
        <v/>
      </c>
      <c r="N17" s="44"/>
      <c r="O17" s="51" t="str">
        <f t="shared" si="1"/>
        <v/>
      </c>
    </row>
    <row r="18" spans="1:15" ht="30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1" t="str">
        <f t="shared" si="0"/>
        <v/>
      </c>
      <c r="N18" s="44"/>
      <c r="O18" s="51" t="str">
        <f t="shared" si="1"/>
        <v/>
      </c>
    </row>
    <row r="19" spans="1:15" ht="3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1" t="str">
        <f t="shared" si="0"/>
        <v/>
      </c>
      <c r="N19" s="44"/>
      <c r="O19" s="51" t="str">
        <f t="shared" si="1"/>
        <v/>
      </c>
    </row>
    <row r="20" spans="1:15" ht="30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41" t="str">
        <f t="shared" si="0"/>
        <v/>
      </c>
      <c r="N20" s="44"/>
      <c r="O20" s="51" t="str">
        <f t="shared" si="1"/>
        <v/>
      </c>
    </row>
    <row r="21" spans="1:15" ht="30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41" t="str">
        <f t="shared" si="0"/>
        <v/>
      </c>
      <c r="N21" s="44"/>
      <c r="O21" s="51" t="str">
        <f t="shared" si="1"/>
        <v/>
      </c>
    </row>
    <row r="22" spans="1:15" ht="3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41" t="str">
        <f t="shared" si="0"/>
        <v/>
      </c>
      <c r="N22" s="44"/>
      <c r="O22" s="51" t="str">
        <f t="shared" si="1"/>
        <v/>
      </c>
    </row>
    <row r="23" spans="1:15" ht="30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41" t="str">
        <f t="shared" si="0"/>
        <v/>
      </c>
      <c r="N23" s="44"/>
      <c r="O23" s="51" t="str">
        <f t="shared" si="1"/>
        <v/>
      </c>
    </row>
    <row r="24" spans="1:15" ht="30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41" t="str">
        <f t="shared" si="0"/>
        <v/>
      </c>
      <c r="N24" s="44"/>
      <c r="O24" s="51" t="str">
        <f t="shared" si="1"/>
        <v/>
      </c>
    </row>
    <row r="25" spans="1:15" ht="30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41" t="str">
        <f t="shared" si="0"/>
        <v/>
      </c>
      <c r="N25" s="44"/>
      <c r="O25" s="51" t="str">
        <f t="shared" si="1"/>
        <v/>
      </c>
    </row>
    <row r="26" spans="1:15" ht="30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41" t="str">
        <f t="shared" si="0"/>
        <v/>
      </c>
      <c r="N26" s="44"/>
      <c r="O26" s="51" t="str">
        <f t="shared" si="1"/>
        <v/>
      </c>
    </row>
    <row r="27" spans="1:15" ht="30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41" t="str">
        <f t="shared" si="0"/>
        <v/>
      </c>
      <c r="N27" s="44"/>
      <c r="O27" s="51" t="str">
        <f t="shared" si="1"/>
        <v/>
      </c>
    </row>
    <row r="28" spans="1:15" ht="30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41" t="str">
        <f t="shared" si="0"/>
        <v/>
      </c>
      <c r="N28" s="44"/>
      <c r="O28" s="51" t="str">
        <f t="shared" si="1"/>
        <v/>
      </c>
    </row>
    <row r="29" spans="1:15" ht="30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41" t="str">
        <f t="shared" si="0"/>
        <v/>
      </c>
      <c r="N29" s="44"/>
      <c r="O29" s="51" t="str">
        <f t="shared" si="1"/>
        <v/>
      </c>
    </row>
    <row r="30" spans="1:15" ht="30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41" t="str">
        <f t="shared" si="0"/>
        <v/>
      </c>
      <c r="N30" s="44"/>
      <c r="O30" s="51" t="str">
        <f t="shared" si="1"/>
        <v/>
      </c>
    </row>
    <row r="31" spans="1:15" ht="30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41" t="str">
        <f t="shared" si="0"/>
        <v/>
      </c>
      <c r="N31" s="44"/>
      <c r="O31" s="51" t="str">
        <f t="shared" si="1"/>
        <v/>
      </c>
    </row>
    <row r="32" spans="1:15" ht="30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41" t="str">
        <f t="shared" si="0"/>
        <v/>
      </c>
      <c r="N32" s="44"/>
      <c r="O32" s="51" t="str">
        <f t="shared" si="1"/>
        <v/>
      </c>
    </row>
    <row r="33" spans="1:15" ht="30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41" t="str">
        <f t="shared" si="0"/>
        <v/>
      </c>
      <c r="N33" s="44"/>
      <c r="O33" s="51" t="str">
        <f t="shared" si="1"/>
        <v/>
      </c>
    </row>
    <row r="34" spans="1:15" ht="30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41" t="str">
        <f t="shared" si="0"/>
        <v/>
      </c>
      <c r="N34" s="44"/>
      <c r="O34" s="51" t="str">
        <f t="shared" si="1"/>
        <v/>
      </c>
    </row>
    <row r="35" spans="1:15" ht="30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41" t="str">
        <f t="shared" si="0"/>
        <v/>
      </c>
      <c r="N35" s="44"/>
      <c r="O35" s="51" t="str">
        <f t="shared" si="1"/>
        <v/>
      </c>
    </row>
    <row r="36" spans="1:15" ht="30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41" t="str">
        <f t="shared" si="0"/>
        <v/>
      </c>
      <c r="N36" s="44"/>
      <c r="O36" s="51" t="str">
        <f t="shared" si="1"/>
        <v/>
      </c>
    </row>
    <row r="37" spans="1:15" ht="30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41" t="str">
        <f t="shared" si="0"/>
        <v/>
      </c>
      <c r="N37" s="44"/>
      <c r="O37" s="51" t="str">
        <f t="shared" si="1"/>
        <v/>
      </c>
    </row>
    <row r="38" spans="1:15" ht="30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41" t="str">
        <f t="shared" si="0"/>
        <v/>
      </c>
      <c r="N38" s="44"/>
      <c r="O38" s="51" t="str">
        <f t="shared" si="1"/>
        <v/>
      </c>
    </row>
    <row r="39" spans="1:15" ht="30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41" t="str">
        <f t="shared" si="0"/>
        <v/>
      </c>
      <c r="N39" s="44"/>
      <c r="O39" s="51" t="str">
        <f t="shared" si="1"/>
        <v/>
      </c>
    </row>
    <row r="40" spans="1:15" ht="30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41" t="str">
        <f t="shared" si="0"/>
        <v/>
      </c>
      <c r="N40" s="44"/>
      <c r="O40" s="51" t="str">
        <f t="shared" si="1"/>
        <v/>
      </c>
    </row>
    <row r="41" spans="1:15" ht="30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41" t="str">
        <f t="shared" si="0"/>
        <v/>
      </c>
      <c r="N41" s="44"/>
      <c r="O41" s="51" t="str">
        <f t="shared" si="1"/>
        <v/>
      </c>
    </row>
    <row r="42" spans="1:15" ht="30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41" t="str">
        <f t="shared" si="0"/>
        <v/>
      </c>
      <c r="N42" s="44"/>
      <c r="O42" s="51" t="str">
        <f t="shared" si="1"/>
        <v/>
      </c>
    </row>
    <row r="43" spans="1:15" ht="30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41" t="str">
        <f t="shared" si="0"/>
        <v/>
      </c>
      <c r="N43" s="44"/>
      <c r="O43" s="51" t="str">
        <f t="shared" si="1"/>
        <v/>
      </c>
    </row>
    <row r="44" spans="1:15" ht="30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41" t="str">
        <f t="shared" si="0"/>
        <v/>
      </c>
      <c r="N44" s="44"/>
      <c r="O44" s="51" t="str">
        <f t="shared" si="1"/>
        <v/>
      </c>
    </row>
    <row r="45" spans="1:15" ht="30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41" t="str">
        <f t="shared" si="0"/>
        <v/>
      </c>
      <c r="N45" s="44"/>
      <c r="O45" s="51" t="str">
        <f t="shared" si="1"/>
        <v/>
      </c>
    </row>
    <row r="46" spans="1:15" ht="30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41" t="str">
        <f t="shared" si="0"/>
        <v/>
      </c>
      <c r="N46" s="44"/>
      <c r="O46" s="51" t="str">
        <f t="shared" si="1"/>
        <v/>
      </c>
    </row>
    <row r="47" spans="1:15" ht="30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41" t="str">
        <f t="shared" si="0"/>
        <v/>
      </c>
      <c r="N47" s="44"/>
      <c r="O47" s="51" t="str">
        <f t="shared" si="1"/>
        <v/>
      </c>
    </row>
    <row r="48" spans="1:15" ht="30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41" t="str">
        <f t="shared" si="0"/>
        <v/>
      </c>
      <c r="N48" s="44"/>
      <c r="O48" s="51" t="str">
        <f t="shared" si="1"/>
        <v/>
      </c>
    </row>
    <row r="49" spans="1:15" ht="30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41" t="str">
        <f t="shared" si="0"/>
        <v/>
      </c>
      <c r="N49" s="44"/>
      <c r="O49" s="51" t="str">
        <f t="shared" si="1"/>
        <v/>
      </c>
    </row>
    <row r="50" spans="1:15" ht="30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41" t="str">
        <f t="shared" si="0"/>
        <v/>
      </c>
      <c r="N50" s="44"/>
      <c r="O50" s="51" t="str">
        <f t="shared" si="1"/>
        <v/>
      </c>
    </row>
    <row r="51" spans="1:15" ht="30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41" t="str">
        <f t="shared" si="0"/>
        <v/>
      </c>
      <c r="N51" s="44"/>
      <c r="O51" s="51" t="str">
        <f t="shared" si="1"/>
        <v/>
      </c>
    </row>
    <row r="52" spans="1:15" ht="30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41" t="str">
        <f t="shared" si="0"/>
        <v/>
      </c>
      <c r="N52" s="44"/>
      <c r="O52" s="51" t="str">
        <f t="shared" si="1"/>
        <v/>
      </c>
    </row>
    <row r="53" spans="1:15" ht="30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41" t="str">
        <f t="shared" si="0"/>
        <v/>
      </c>
      <c r="N53" s="44"/>
      <c r="O53" s="51" t="str">
        <f t="shared" si="1"/>
        <v/>
      </c>
    </row>
    <row r="54" spans="1:15" ht="30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41" t="str">
        <f t="shared" si="0"/>
        <v/>
      </c>
      <c r="N54" s="44"/>
      <c r="O54" s="51" t="str">
        <f t="shared" si="1"/>
        <v/>
      </c>
    </row>
    <row r="55" spans="1:15" ht="30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41" t="str">
        <f t="shared" si="0"/>
        <v/>
      </c>
      <c r="N55" s="44"/>
      <c r="O55" s="51" t="str">
        <f t="shared" si="1"/>
        <v/>
      </c>
    </row>
    <row r="56" spans="1:15" ht="30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41" t="str">
        <f t="shared" si="0"/>
        <v/>
      </c>
      <c r="N56" s="44"/>
      <c r="O56" s="51" t="str">
        <f t="shared" si="1"/>
        <v/>
      </c>
    </row>
    <row r="57" spans="1:15" ht="30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41" t="str">
        <f t="shared" si="0"/>
        <v/>
      </c>
      <c r="N57" s="44"/>
      <c r="O57" s="51" t="str">
        <f t="shared" si="1"/>
        <v/>
      </c>
    </row>
    <row r="58" spans="1:15" ht="30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41" t="str">
        <f t="shared" si="0"/>
        <v/>
      </c>
      <c r="N58" s="44"/>
      <c r="O58" s="51" t="str">
        <f t="shared" si="1"/>
        <v/>
      </c>
    </row>
    <row r="59" spans="1:15" ht="30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41" t="str">
        <f t="shared" si="0"/>
        <v/>
      </c>
      <c r="N59" s="44"/>
      <c r="O59" s="51" t="str">
        <f t="shared" si="1"/>
        <v/>
      </c>
    </row>
    <row r="60" spans="1:15" ht="30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41" t="str">
        <f t="shared" si="0"/>
        <v/>
      </c>
      <c r="N60" s="44"/>
      <c r="O60" s="51" t="str">
        <f t="shared" si="1"/>
        <v/>
      </c>
    </row>
    <row r="61" spans="1:15" ht="30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41" t="str">
        <f t="shared" si="0"/>
        <v/>
      </c>
      <c r="N61" s="44"/>
      <c r="O61" s="51" t="str">
        <f t="shared" si="1"/>
        <v/>
      </c>
    </row>
    <row r="62" spans="1:15" ht="30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41" t="str">
        <f t="shared" si="0"/>
        <v/>
      </c>
      <c r="N62" s="44"/>
      <c r="O62" s="51" t="str">
        <f t="shared" si="1"/>
        <v/>
      </c>
    </row>
    <row r="63" spans="1:15" ht="30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41" t="str">
        <f t="shared" si="0"/>
        <v/>
      </c>
      <c r="N63" s="44"/>
      <c r="O63" s="51" t="str">
        <f t="shared" si="1"/>
        <v/>
      </c>
    </row>
    <row r="64" spans="1:15" ht="30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41" t="str">
        <f t="shared" si="0"/>
        <v/>
      </c>
      <c r="N64" s="44"/>
      <c r="O64" s="51" t="str">
        <f t="shared" si="1"/>
        <v/>
      </c>
    </row>
    <row r="65" spans="1:15" ht="30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41" t="str">
        <f t="shared" si="0"/>
        <v/>
      </c>
      <c r="N65" s="44"/>
      <c r="O65" s="51" t="str">
        <f t="shared" si="1"/>
        <v/>
      </c>
    </row>
    <row r="66" spans="1:15" ht="30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41" t="str">
        <f t="shared" si="0"/>
        <v/>
      </c>
      <c r="N66" s="44"/>
      <c r="O66" s="51" t="str">
        <f t="shared" si="1"/>
        <v/>
      </c>
    </row>
    <row r="67" spans="1:15" ht="30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41" t="str">
        <f t="shared" si="0"/>
        <v/>
      </c>
      <c r="N67" s="44"/>
      <c r="O67" s="51" t="str">
        <f t="shared" si="1"/>
        <v/>
      </c>
    </row>
    <row r="68" spans="1:15" ht="30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41" t="str">
        <f t="shared" si="0"/>
        <v/>
      </c>
      <c r="N68" s="44"/>
      <c r="O68" s="51" t="str">
        <f t="shared" si="1"/>
        <v/>
      </c>
    </row>
    <row r="69" spans="1:15" ht="30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41" t="str">
        <f t="shared" ref="M69:M132" si="3">IF(N69="","",IF(N69&gt;=$Q$3,"Vigente","Caducado"))</f>
        <v/>
      </c>
      <c r="N69" s="44"/>
      <c r="O69" s="51" t="str">
        <f t="shared" ref="O69:O132" si="4">IF(N69="","",CONCATENATE("Validez del certificado de compatibilidad emitido por ",G69," es hasta ",TEXT(N69,"dd/mm/yyyy")))</f>
        <v/>
      </c>
    </row>
    <row r="70" spans="1:15" ht="30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41" t="str">
        <f t="shared" si="3"/>
        <v/>
      </c>
      <c r="N70" s="44"/>
      <c r="O70" s="51" t="str">
        <f t="shared" si="4"/>
        <v/>
      </c>
    </row>
    <row r="71" spans="1:15" ht="30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41" t="str">
        <f t="shared" si="3"/>
        <v/>
      </c>
      <c r="N71" s="44"/>
      <c r="O71" s="51" t="str">
        <f t="shared" si="4"/>
        <v/>
      </c>
    </row>
    <row r="72" spans="1:15" ht="30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41" t="str">
        <f t="shared" si="3"/>
        <v/>
      </c>
      <c r="N72" s="44"/>
      <c r="O72" s="51" t="str">
        <f t="shared" si="4"/>
        <v/>
      </c>
    </row>
    <row r="73" spans="1:15" ht="30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41" t="str">
        <f t="shared" si="3"/>
        <v/>
      </c>
      <c r="N73" s="44"/>
      <c r="O73" s="51" t="str">
        <f t="shared" si="4"/>
        <v/>
      </c>
    </row>
    <row r="74" spans="1:15" ht="30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41" t="str">
        <f t="shared" si="3"/>
        <v/>
      </c>
      <c r="N74" s="44"/>
      <c r="O74" s="51" t="str">
        <f t="shared" si="4"/>
        <v/>
      </c>
    </row>
    <row r="75" spans="1:15" ht="30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41" t="str">
        <f t="shared" si="3"/>
        <v/>
      </c>
      <c r="N75" s="44"/>
      <c r="O75" s="51" t="str">
        <f t="shared" si="4"/>
        <v/>
      </c>
    </row>
    <row r="76" spans="1:15" ht="30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41" t="str">
        <f t="shared" si="3"/>
        <v/>
      </c>
      <c r="N76" s="44"/>
      <c r="O76" s="51" t="str">
        <f t="shared" si="4"/>
        <v/>
      </c>
    </row>
    <row r="77" spans="1:15" ht="30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41" t="str">
        <f t="shared" si="3"/>
        <v/>
      </c>
      <c r="N77" s="44"/>
      <c r="O77" s="51" t="str">
        <f t="shared" si="4"/>
        <v/>
      </c>
    </row>
    <row r="78" spans="1:15" ht="30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41" t="str">
        <f t="shared" si="3"/>
        <v/>
      </c>
      <c r="N78" s="44"/>
      <c r="O78" s="51" t="str">
        <f t="shared" si="4"/>
        <v/>
      </c>
    </row>
    <row r="79" spans="1:15" ht="30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41" t="str">
        <f t="shared" si="3"/>
        <v/>
      </c>
      <c r="N79" s="44"/>
      <c r="O79" s="51" t="str">
        <f t="shared" si="4"/>
        <v/>
      </c>
    </row>
    <row r="80" spans="1:15" ht="30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41" t="str">
        <f t="shared" si="3"/>
        <v/>
      </c>
      <c r="N80" s="44"/>
      <c r="O80" s="51" t="str">
        <f t="shared" si="4"/>
        <v/>
      </c>
    </row>
    <row r="81" spans="1:15" ht="30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41" t="str">
        <f t="shared" si="3"/>
        <v/>
      </c>
      <c r="N81" s="44"/>
      <c r="O81" s="51" t="str">
        <f t="shared" si="4"/>
        <v/>
      </c>
    </row>
    <row r="82" spans="1:15" ht="30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41" t="str">
        <f t="shared" si="3"/>
        <v/>
      </c>
      <c r="N82" s="44"/>
      <c r="O82" s="51" t="str">
        <f t="shared" si="4"/>
        <v/>
      </c>
    </row>
    <row r="83" spans="1:15" ht="30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41" t="str">
        <f t="shared" si="3"/>
        <v/>
      </c>
      <c r="N83" s="44"/>
      <c r="O83" s="51" t="str">
        <f t="shared" si="4"/>
        <v/>
      </c>
    </row>
    <row r="84" spans="1:15" ht="30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41" t="str">
        <f t="shared" si="3"/>
        <v/>
      </c>
      <c r="N84" s="44"/>
      <c r="O84" s="51" t="str">
        <f t="shared" si="4"/>
        <v/>
      </c>
    </row>
    <row r="85" spans="1:15" ht="30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41" t="str">
        <f t="shared" si="3"/>
        <v/>
      </c>
      <c r="N85" s="44"/>
      <c r="O85" s="51" t="str">
        <f t="shared" si="4"/>
        <v/>
      </c>
    </row>
    <row r="86" spans="1:15" ht="30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41" t="str">
        <f t="shared" si="3"/>
        <v/>
      </c>
      <c r="N86" s="44"/>
      <c r="O86" s="51" t="str">
        <f t="shared" si="4"/>
        <v/>
      </c>
    </row>
    <row r="87" spans="1:15" ht="30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41" t="str">
        <f t="shared" si="3"/>
        <v/>
      </c>
      <c r="N87" s="44"/>
      <c r="O87" s="51" t="str">
        <f t="shared" si="4"/>
        <v/>
      </c>
    </row>
    <row r="88" spans="1:15" ht="30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41" t="str">
        <f t="shared" si="3"/>
        <v/>
      </c>
      <c r="N88" s="44"/>
      <c r="O88" s="51" t="str">
        <f t="shared" si="4"/>
        <v/>
      </c>
    </row>
    <row r="89" spans="1:15" ht="30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41" t="str">
        <f t="shared" si="3"/>
        <v/>
      </c>
      <c r="N89" s="44"/>
      <c r="O89" s="51" t="str">
        <f t="shared" si="4"/>
        <v/>
      </c>
    </row>
    <row r="90" spans="1:15" ht="30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41" t="str">
        <f t="shared" si="3"/>
        <v/>
      </c>
      <c r="N90" s="44"/>
      <c r="O90" s="51" t="str">
        <f t="shared" si="4"/>
        <v/>
      </c>
    </row>
    <row r="91" spans="1:15" ht="30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41" t="str">
        <f t="shared" si="3"/>
        <v/>
      </c>
      <c r="N91" s="44"/>
      <c r="O91" s="51" t="str">
        <f t="shared" si="4"/>
        <v/>
      </c>
    </row>
    <row r="92" spans="1:15" ht="30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41" t="str">
        <f t="shared" si="3"/>
        <v/>
      </c>
      <c r="N92" s="44"/>
      <c r="O92" s="51" t="str">
        <f t="shared" si="4"/>
        <v/>
      </c>
    </row>
    <row r="93" spans="1:15" ht="30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41" t="str">
        <f t="shared" si="3"/>
        <v/>
      </c>
      <c r="N93" s="44"/>
      <c r="O93" s="51" t="str">
        <f t="shared" si="4"/>
        <v/>
      </c>
    </row>
    <row r="94" spans="1:15" ht="30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41" t="str">
        <f t="shared" si="3"/>
        <v/>
      </c>
      <c r="N94" s="44"/>
      <c r="O94" s="51" t="str">
        <f t="shared" si="4"/>
        <v/>
      </c>
    </row>
    <row r="95" spans="1:15" ht="30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41" t="str">
        <f t="shared" si="3"/>
        <v/>
      </c>
      <c r="N95" s="44"/>
      <c r="O95" s="51" t="str">
        <f t="shared" si="4"/>
        <v/>
      </c>
    </row>
    <row r="96" spans="1:15" ht="30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41" t="str">
        <f t="shared" si="3"/>
        <v/>
      </c>
      <c r="N96" s="44"/>
      <c r="O96" s="51" t="str">
        <f t="shared" si="4"/>
        <v/>
      </c>
    </row>
    <row r="97" spans="1:15" ht="30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41" t="str">
        <f t="shared" si="3"/>
        <v/>
      </c>
      <c r="N97" s="44"/>
      <c r="O97" s="51" t="str">
        <f t="shared" si="4"/>
        <v/>
      </c>
    </row>
    <row r="98" spans="1:15" ht="30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41" t="str">
        <f t="shared" si="3"/>
        <v/>
      </c>
      <c r="N98" s="44"/>
      <c r="O98" s="51" t="str">
        <f t="shared" si="4"/>
        <v/>
      </c>
    </row>
    <row r="99" spans="1:15" ht="30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41" t="str">
        <f t="shared" si="3"/>
        <v/>
      </c>
      <c r="N99" s="44"/>
      <c r="O99" s="51" t="str">
        <f t="shared" si="4"/>
        <v/>
      </c>
    </row>
    <row r="100" spans="1:15" ht="30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41" t="str">
        <f t="shared" si="3"/>
        <v/>
      </c>
      <c r="N100" s="44"/>
      <c r="O100" s="51" t="str">
        <f t="shared" si="4"/>
        <v/>
      </c>
    </row>
    <row r="101" spans="1:15" ht="30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41" t="str">
        <f t="shared" si="3"/>
        <v/>
      </c>
      <c r="N101" s="44"/>
      <c r="O101" s="51" t="str">
        <f t="shared" si="4"/>
        <v/>
      </c>
    </row>
    <row r="102" spans="1:15" ht="30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41" t="str">
        <f t="shared" si="3"/>
        <v/>
      </c>
      <c r="N102" s="44"/>
      <c r="O102" s="51" t="str">
        <f t="shared" si="4"/>
        <v/>
      </c>
    </row>
    <row r="103" spans="1:15" ht="30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41" t="str">
        <f t="shared" si="3"/>
        <v/>
      </c>
      <c r="N103" s="44"/>
      <c r="O103" s="51" t="str">
        <f t="shared" si="4"/>
        <v/>
      </c>
    </row>
    <row r="104" spans="1:15" ht="30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41" t="str">
        <f t="shared" si="3"/>
        <v/>
      </c>
      <c r="N104" s="44"/>
      <c r="O104" s="51" t="str">
        <f t="shared" si="4"/>
        <v/>
      </c>
    </row>
    <row r="105" spans="1:15" ht="30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41" t="str">
        <f t="shared" si="3"/>
        <v/>
      </c>
      <c r="N105" s="44"/>
      <c r="O105" s="51" t="str">
        <f t="shared" si="4"/>
        <v/>
      </c>
    </row>
    <row r="106" spans="1:15" ht="30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41" t="str">
        <f t="shared" si="3"/>
        <v/>
      </c>
      <c r="N106" s="44"/>
      <c r="O106" s="51" t="str">
        <f t="shared" si="4"/>
        <v/>
      </c>
    </row>
    <row r="107" spans="1:15" ht="30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41" t="str">
        <f t="shared" si="3"/>
        <v/>
      </c>
      <c r="N107" s="44"/>
      <c r="O107" s="51" t="str">
        <f t="shared" si="4"/>
        <v/>
      </c>
    </row>
    <row r="108" spans="1:15" ht="30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41" t="str">
        <f t="shared" si="3"/>
        <v/>
      </c>
      <c r="N108" s="44"/>
      <c r="O108" s="51" t="str">
        <f t="shared" si="4"/>
        <v/>
      </c>
    </row>
    <row r="109" spans="1:15" ht="30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41" t="str">
        <f t="shared" si="3"/>
        <v/>
      </c>
      <c r="N109" s="44"/>
      <c r="O109" s="51" t="str">
        <f t="shared" si="4"/>
        <v/>
      </c>
    </row>
    <row r="110" spans="1:15" ht="30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41" t="str">
        <f t="shared" si="3"/>
        <v/>
      </c>
      <c r="N110" s="44"/>
      <c r="O110" s="51" t="str">
        <f t="shared" si="4"/>
        <v/>
      </c>
    </row>
    <row r="111" spans="1:15" ht="30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41" t="str">
        <f t="shared" si="3"/>
        <v/>
      </c>
      <c r="N111" s="44"/>
      <c r="O111" s="51" t="str">
        <f t="shared" si="4"/>
        <v/>
      </c>
    </row>
    <row r="112" spans="1:15" ht="30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41" t="str">
        <f t="shared" si="3"/>
        <v/>
      </c>
      <c r="N112" s="44"/>
      <c r="O112" s="51" t="str">
        <f t="shared" si="4"/>
        <v/>
      </c>
    </row>
    <row r="113" spans="1:15" ht="30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41" t="str">
        <f t="shared" si="3"/>
        <v/>
      </c>
      <c r="N113" s="44"/>
      <c r="O113" s="51" t="str">
        <f t="shared" si="4"/>
        <v/>
      </c>
    </row>
    <row r="114" spans="1:15" ht="30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41" t="str">
        <f t="shared" si="3"/>
        <v/>
      </c>
      <c r="N114" s="44"/>
      <c r="O114" s="51" t="str">
        <f t="shared" si="4"/>
        <v/>
      </c>
    </row>
    <row r="115" spans="1:15" ht="30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41" t="str">
        <f t="shared" si="3"/>
        <v/>
      </c>
      <c r="N115" s="44"/>
      <c r="O115" s="51" t="str">
        <f t="shared" si="4"/>
        <v/>
      </c>
    </row>
    <row r="116" spans="1:15" ht="30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41" t="str">
        <f t="shared" si="3"/>
        <v/>
      </c>
      <c r="N116" s="44"/>
      <c r="O116" s="51" t="str">
        <f t="shared" si="4"/>
        <v/>
      </c>
    </row>
    <row r="117" spans="1:15" ht="30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41" t="str">
        <f t="shared" si="3"/>
        <v/>
      </c>
      <c r="N117" s="44"/>
      <c r="O117" s="51" t="str">
        <f t="shared" si="4"/>
        <v/>
      </c>
    </row>
    <row r="118" spans="1:15" ht="30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41" t="str">
        <f t="shared" si="3"/>
        <v/>
      </c>
      <c r="N118" s="44"/>
      <c r="O118" s="51" t="str">
        <f t="shared" si="4"/>
        <v/>
      </c>
    </row>
    <row r="119" spans="1:15" ht="30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41" t="str">
        <f t="shared" si="3"/>
        <v/>
      </c>
      <c r="N119" s="44"/>
      <c r="O119" s="51" t="str">
        <f t="shared" si="4"/>
        <v/>
      </c>
    </row>
    <row r="120" spans="1:15" ht="30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41" t="str">
        <f t="shared" si="3"/>
        <v/>
      </c>
      <c r="N120" s="44"/>
      <c r="O120" s="51" t="str">
        <f t="shared" si="4"/>
        <v/>
      </c>
    </row>
    <row r="121" spans="1:15" ht="30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41" t="str">
        <f t="shared" si="3"/>
        <v/>
      </c>
      <c r="N121" s="44"/>
      <c r="O121" s="51" t="str">
        <f t="shared" si="4"/>
        <v/>
      </c>
    </row>
    <row r="122" spans="1:15" ht="30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41" t="str">
        <f t="shared" si="3"/>
        <v/>
      </c>
      <c r="N122" s="44"/>
      <c r="O122" s="51" t="str">
        <f t="shared" si="4"/>
        <v/>
      </c>
    </row>
    <row r="123" spans="1:15" ht="30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41" t="str">
        <f t="shared" si="3"/>
        <v/>
      </c>
      <c r="N123" s="44"/>
      <c r="O123" s="51" t="str">
        <f t="shared" si="4"/>
        <v/>
      </c>
    </row>
    <row r="124" spans="1:15" ht="30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41" t="str">
        <f t="shared" si="3"/>
        <v/>
      </c>
      <c r="N124" s="44"/>
      <c r="O124" s="51" t="str">
        <f t="shared" si="4"/>
        <v/>
      </c>
    </row>
    <row r="125" spans="1:15" ht="30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41" t="str">
        <f t="shared" si="3"/>
        <v/>
      </c>
      <c r="N125" s="44"/>
      <c r="O125" s="51" t="str">
        <f t="shared" si="4"/>
        <v/>
      </c>
    </row>
    <row r="126" spans="1:15" ht="30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41" t="str">
        <f t="shared" si="3"/>
        <v/>
      </c>
      <c r="N126" s="44"/>
      <c r="O126" s="51" t="str">
        <f t="shared" si="4"/>
        <v/>
      </c>
    </row>
    <row r="127" spans="1:15" ht="30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41" t="str">
        <f t="shared" si="3"/>
        <v/>
      </c>
      <c r="N127" s="44"/>
      <c r="O127" s="51" t="str">
        <f t="shared" si="4"/>
        <v/>
      </c>
    </row>
    <row r="128" spans="1:15" ht="30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41" t="str">
        <f t="shared" si="3"/>
        <v/>
      </c>
      <c r="N128" s="44"/>
      <c r="O128" s="51" t="str">
        <f t="shared" si="4"/>
        <v/>
      </c>
    </row>
    <row r="129" spans="1:15" ht="30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41" t="str">
        <f t="shared" si="3"/>
        <v/>
      </c>
      <c r="N129" s="44"/>
      <c r="O129" s="51" t="str">
        <f t="shared" si="4"/>
        <v/>
      </c>
    </row>
    <row r="130" spans="1:15" ht="30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41" t="str">
        <f t="shared" si="3"/>
        <v/>
      </c>
      <c r="N130" s="44"/>
      <c r="O130" s="51" t="str">
        <f t="shared" si="4"/>
        <v/>
      </c>
    </row>
    <row r="131" spans="1:15" ht="30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41" t="str">
        <f t="shared" si="3"/>
        <v/>
      </c>
      <c r="N131" s="44"/>
      <c r="O131" s="51" t="str">
        <f t="shared" si="4"/>
        <v/>
      </c>
    </row>
    <row r="132" spans="1:15" ht="30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41" t="str">
        <f t="shared" si="3"/>
        <v/>
      </c>
      <c r="N132" s="44"/>
      <c r="O132" s="51" t="str">
        <f t="shared" si="4"/>
        <v/>
      </c>
    </row>
    <row r="133" spans="1:15" ht="30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41" t="str">
        <f t="shared" ref="M133:M196" si="5">IF(N133="","",IF(N133&gt;=$Q$3,"Vigente","Caducado"))</f>
        <v/>
      </c>
      <c r="N133" s="44"/>
      <c r="O133" s="51" t="str">
        <f t="shared" ref="O133:O196" si="6">IF(N133="","",CONCATENATE("Validez del certificado de compatibilidad emitido por ",G133," es hasta ",TEXT(N133,"dd/mm/yyyy")))</f>
        <v/>
      </c>
    </row>
    <row r="134" spans="1:15" ht="30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41" t="str">
        <f t="shared" si="5"/>
        <v/>
      </c>
      <c r="N134" s="44"/>
      <c r="O134" s="51" t="str">
        <f t="shared" si="6"/>
        <v/>
      </c>
    </row>
    <row r="135" spans="1:15" ht="30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41" t="str">
        <f t="shared" si="5"/>
        <v/>
      </c>
      <c r="N135" s="44"/>
      <c r="O135" s="51" t="str">
        <f t="shared" si="6"/>
        <v/>
      </c>
    </row>
    <row r="136" spans="1:15" ht="30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41" t="str">
        <f t="shared" si="5"/>
        <v/>
      </c>
      <c r="N136" s="44"/>
      <c r="O136" s="51" t="str">
        <f t="shared" si="6"/>
        <v/>
      </c>
    </row>
    <row r="137" spans="1:15" ht="30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41" t="str">
        <f t="shared" si="5"/>
        <v/>
      </c>
      <c r="N137" s="44"/>
      <c r="O137" s="51" t="str">
        <f t="shared" si="6"/>
        <v/>
      </c>
    </row>
    <row r="138" spans="1:15" ht="30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41" t="str">
        <f t="shared" si="5"/>
        <v/>
      </c>
      <c r="N138" s="44"/>
      <c r="O138" s="51" t="str">
        <f t="shared" si="6"/>
        <v/>
      </c>
    </row>
    <row r="139" spans="1:15" ht="30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41" t="str">
        <f t="shared" si="5"/>
        <v/>
      </c>
      <c r="N139" s="44"/>
      <c r="O139" s="51" t="str">
        <f t="shared" si="6"/>
        <v/>
      </c>
    </row>
    <row r="140" spans="1:15" ht="30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41" t="str">
        <f t="shared" si="5"/>
        <v/>
      </c>
      <c r="N140" s="44"/>
      <c r="O140" s="51" t="str">
        <f t="shared" si="6"/>
        <v/>
      </c>
    </row>
    <row r="141" spans="1:15" ht="30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41" t="str">
        <f t="shared" si="5"/>
        <v/>
      </c>
      <c r="N141" s="44"/>
      <c r="O141" s="51" t="str">
        <f t="shared" si="6"/>
        <v/>
      </c>
    </row>
    <row r="142" spans="1:15" ht="30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41" t="str">
        <f t="shared" si="5"/>
        <v/>
      </c>
      <c r="N142" s="44"/>
      <c r="O142" s="51" t="str">
        <f t="shared" si="6"/>
        <v/>
      </c>
    </row>
    <row r="143" spans="1:15" ht="30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41" t="str">
        <f t="shared" si="5"/>
        <v/>
      </c>
      <c r="N143" s="44"/>
      <c r="O143" s="51" t="str">
        <f t="shared" si="6"/>
        <v/>
      </c>
    </row>
    <row r="144" spans="1:15" ht="30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41" t="str">
        <f t="shared" si="5"/>
        <v/>
      </c>
      <c r="N144" s="44"/>
      <c r="O144" s="51" t="str">
        <f t="shared" si="6"/>
        <v/>
      </c>
    </row>
    <row r="145" spans="1:15" ht="30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41" t="str">
        <f t="shared" si="5"/>
        <v/>
      </c>
      <c r="N145" s="44"/>
      <c r="O145" s="51" t="str">
        <f t="shared" si="6"/>
        <v/>
      </c>
    </row>
    <row r="146" spans="1:15" ht="30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41" t="str">
        <f t="shared" si="5"/>
        <v/>
      </c>
      <c r="N146" s="44"/>
      <c r="O146" s="51" t="str">
        <f t="shared" si="6"/>
        <v/>
      </c>
    </row>
    <row r="147" spans="1:15" ht="30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41" t="str">
        <f t="shared" si="5"/>
        <v/>
      </c>
      <c r="N147" s="44"/>
      <c r="O147" s="51" t="str">
        <f t="shared" si="6"/>
        <v/>
      </c>
    </row>
    <row r="148" spans="1:15" ht="30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41" t="str">
        <f t="shared" si="5"/>
        <v/>
      </c>
      <c r="N148" s="44"/>
      <c r="O148" s="51" t="str">
        <f t="shared" si="6"/>
        <v/>
      </c>
    </row>
    <row r="149" spans="1:15" ht="30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41" t="str">
        <f t="shared" si="5"/>
        <v/>
      </c>
      <c r="N149" s="44"/>
      <c r="O149" s="51" t="str">
        <f t="shared" si="6"/>
        <v/>
      </c>
    </row>
    <row r="150" spans="1:15" ht="30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41" t="str">
        <f t="shared" si="5"/>
        <v/>
      </c>
      <c r="N150" s="44"/>
      <c r="O150" s="51" t="str">
        <f t="shared" si="6"/>
        <v/>
      </c>
    </row>
    <row r="151" spans="1:15" ht="30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41" t="str">
        <f t="shared" si="5"/>
        <v/>
      </c>
      <c r="N151" s="44"/>
      <c r="O151" s="51" t="str">
        <f t="shared" si="6"/>
        <v/>
      </c>
    </row>
    <row r="152" spans="1:15" ht="30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41" t="str">
        <f t="shared" si="5"/>
        <v/>
      </c>
      <c r="N152" s="44"/>
      <c r="O152" s="51" t="str">
        <f t="shared" si="6"/>
        <v/>
      </c>
    </row>
    <row r="153" spans="1:15" ht="30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41" t="str">
        <f t="shared" si="5"/>
        <v/>
      </c>
      <c r="N153" s="44"/>
      <c r="O153" s="51" t="str">
        <f t="shared" si="6"/>
        <v/>
      </c>
    </row>
    <row r="154" spans="1:15" ht="30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41" t="str">
        <f t="shared" si="5"/>
        <v/>
      </c>
      <c r="N154" s="44"/>
      <c r="O154" s="51" t="str">
        <f t="shared" si="6"/>
        <v/>
      </c>
    </row>
    <row r="155" spans="1:15" ht="30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41" t="str">
        <f t="shared" si="5"/>
        <v/>
      </c>
      <c r="N155" s="44"/>
      <c r="O155" s="51" t="str">
        <f t="shared" si="6"/>
        <v/>
      </c>
    </row>
    <row r="156" spans="1:15" ht="30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41" t="str">
        <f t="shared" si="5"/>
        <v/>
      </c>
      <c r="N156" s="44"/>
      <c r="O156" s="51" t="str">
        <f t="shared" si="6"/>
        <v/>
      </c>
    </row>
    <row r="157" spans="1:15" ht="30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41" t="str">
        <f t="shared" si="5"/>
        <v/>
      </c>
      <c r="N157" s="44"/>
      <c r="O157" s="51" t="str">
        <f t="shared" si="6"/>
        <v/>
      </c>
    </row>
    <row r="158" spans="1:15" ht="30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41" t="str">
        <f t="shared" si="5"/>
        <v/>
      </c>
      <c r="N158" s="44"/>
      <c r="O158" s="51" t="str">
        <f t="shared" si="6"/>
        <v/>
      </c>
    </row>
    <row r="159" spans="1:15" ht="30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41" t="str">
        <f t="shared" si="5"/>
        <v/>
      </c>
      <c r="N159" s="44"/>
      <c r="O159" s="51" t="str">
        <f t="shared" si="6"/>
        <v/>
      </c>
    </row>
    <row r="160" spans="1:15" ht="30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41" t="str">
        <f t="shared" si="5"/>
        <v/>
      </c>
      <c r="N160" s="44"/>
      <c r="O160" s="51" t="str">
        <f t="shared" si="6"/>
        <v/>
      </c>
    </row>
    <row r="161" spans="1:15" ht="30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41" t="str">
        <f t="shared" si="5"/>
        <v/>
      </c>
      <c r="N161" s="44"/>
      <c r="O161" s="51" t="str">
        <f t="shared" si="6"/>
        <v/>
      </c>
    </row>
    <row r="162" spans="1:15" ht="30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41" t="str">
        <f t="shared" si="5"/>
        <v/>
      </c>
      <c r="N162" s="44"/>
      <c r="O162" s="51" t="str">
        <f t="shared" si="6"/>
        <v/>
      </c>
    </row>
    <row r="163" spans="1:15" ht="30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41" t="str">
        <f t="shared" si="5"/>
        <v/>
      </c>
      <c r="N163" s="44"/>
      <c r="O163" s="51" t="str">
        <f t="shared" si="6"/>
        <v/>
      </c>
    </row>
    <row r="164" spans="1:15" ht="30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41" t="str">
        <f t="shared" si="5"/>
        <v/>
      </c>
      <c r="N164" s="44"/>
      <c r="O164" s="51" t="str">
        <f t="shared" si="6"/>
        <v/>
      </c>
    </row>
    <row r="165" spans="1:15" ht="30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41" t="str">
        <f t="shared" si="5"/>
        <v/>
      </c>
      <c r="N165" s="44"/>
      <c r="O165" s="51" t="str">
        <f t="shared" si="6"/>
        <v/>
      </c>
    </row>
    <row r="166" spans="1:15" ht="30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41" t="str">
        <f t="shared" si="5"/>
        <v/>
      </c>
      <c r="N166" s="44"/>
      <c r="O166" s="51" t="str">
        <f t="shared" si="6"/>
        <v/>
      </c>
    </row>
    <row r="167" spans="1:15" ht="30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41" t="str">
        <f t="shared" si="5"/>
        <v/>
      </c>
      <c r="N167" s="44"/>
      <c r="O167" s="51" t="str">
        <f t="shared" si="6"/>
        <v/>
      </c>
    </row>
    <row r="168" spans="1:15" ht="30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41" t="str">
        <f t="shared" si="5"/>
        <v/>
      </c>
      <c r="N168" s="44"/>
      <c r="O168" s="51" t="str">
        <f t="shared" si="6"/>
        <v/>
      </c>
    </row>
    <row r="169" spans="1:15" ht="30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41" t="str">
        <f t="shared" si="5"/>
        <v/>
      </c>
      <c r="N169" s="44"/>
      <c r="O169" s="51" t="str">
        <f t="shared" si="6"/>
        <v/>
      </c>
    </row>
    <row r="170" spans="1:15" ht="30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41" t="str">
        <f t="shared" si="5"/>
        <v/>
      </c>
      <c r="N170" s="44"/>
      <c r="O170" s="51" t="str">
        <f t="shared" si="6"/>
        <v/>
      </c>
    </row>
    <row r="171" spans="1:15" ht="30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41" t="str">
        <f t="shared" si="5"/>
        <v/>
      </c>
      <c r="N171" s="44"/>
      <c r="O171" s="51" t="str">
        <f t="shared" si="6"/>
        <v/>
      </c>
    </row>
    <row r="172" spans="1:15" ht="30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41" t="str">
        <f t="shared" si="5"/>
        <v/>
      </c>
      <c r="N172" s="44"/>
      <c r="O172" s="51" t="str">
        <f t="shared" si="6"/>
        <v/>
      </c>
    </row>
    <row r="173" spans="1:15" ht="30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41" t="str">
        <f t="shared" si="5"/>
        <v/>
      </c>
      <c r="N173" s="44"/>
      <c r="O173" s="51" t="str">
        <f t="shared" si="6"/>
        <v/>
      </c>
    </row>
    <row r="174" spans="1:15" ht="30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41" t="str">
        <f t="shared" si="5"/>
        <v/>
      </c>
      <c r="N174" s="44"/>
      <c r="O174" s="51" t="str">
        <f t="shared" si="6"/>
        <v/>
      </c>
    </row>
    <row r="175" spans="1:15" ht="30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41" t="str">
        <f t="shared" si="5"/>
        <v/>
      </c>
      <c r="N175" s="44"/>
      <c r="O175" s="51" t="str">
        <f t="shared" si="6"/>
        <v/>
      </c>
    </row>
    <row r="176" spans="1:15" ht="30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41" t="str">
        <f t="shared" si="5"/>
        <v/>
      </c>
      <c r="N176" s="44"/>
      <c r="O176" s="51" t="str">
        <f t="shared" si="6"/>
        <v/>
      </c>
    </row>
    <row r="177" spans="1:15" ht="30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41" t="str">
        <f t="shared" si="5"/>
        <v/>
      </c>
      <c r="N177" s="44"/>
      <c r="O177" s="51" t="str">
        <f t="shared" si="6"/>
        <v/>
      </c>
    </row>
    <row r="178" spans="1:15" ht="30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41" t="str">
        <f t="shared" si="5"/>
        <v/>
      </c>
      <c r="N178" s="44"/>
      <c r="O178" s="51" t="str">
        <f t="shared" si="6"/>
        <v/>
      </c>
    </row>
    <row r="179" spans="1:15" ht="30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41" t="str">
        <f t="shared" si="5"/>
        <v/>
      </c>
      <c r="N179" s="44"/>
      <c r="O179" s="51" t="str">
        <f t="shared" si="6"/>
        <v/>
      </c>
    </row>
    <row r="180" spans="1:15" ht="30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41" t="str">
        <f t="shared" si="5"/>
        <v/>
      </c>
      <c r="N180" s="44"/>
      <c r="O180" s="51" t="str">
        <f t="shared" si="6"/>
        <v/>
      </c>
    </row>
    <row r="181" spans="1:15" ht="30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41" t="str">
        <f t="shared" si="5"/>
        <v/>
      </c>
      <c r="N181" s="44"/>
      <c r="O181" s="51" t="str">
        <f t="shared" si="6"/>
        <v/>
      </c>
    </row>
    <row r="182" spans="1:15" ht="30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41" t="str">
        <f t="shared" si="5"/>
        <v/>
      </c>
      <c r="N182" s="44"/>
      <c r="O182" s="51" t="str">
        <f t="shared" si="6"/>
        <v/>
      </c>
    </row>
    <row r="183" spans="1:15" ht="30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41" t="str">
        <f t="shared" si="5"/>
        <v/>
      </c>
      <c r="N183" s="44"/>
      <c r="O183" s="51" t="str">
        <f t="shared" si="6"/>
        <v/>
      </c>
    </row>
    <row r="184" spans="1:15" ht="30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41" t="str">
        <f t="shared" si="5"/>
        <v/>
      </c>
      <c r="N184" s="44"/>
      <c r="O184" s="51" t="str">
        <f t="shared" si="6"/>
        <v/>
      </c>
    </row>
    <row r="185" spans="1:15" ht="30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41" t="str">
        <f t="shared" si="5"/>
        <v/>
      </c>
      <c r="N185" s="44"/>
      <c r="O185" s="51" t="str">
        <f t="shared" si="6"/>
        <v/>
      </c>
    </row>
    <row r="186" spans="1:15" ht="30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41" t="str">
        <f t="shared" si="5"/>
        <v/>
      </c>
      <c r="N186" s="44"/>
      <c r="O186" s="51" t="str">
        <f t="shared" si="6"/>
        <v/>
      </c>
    </row>
    <row r="187" spans="1:15" ht="30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41" t="str">
        <f t="shared" si="5"/>
        <v/>
      </c>
      <c r="N187" s="44"/>
      <c r="O187" s="51" t="str">
        <f t="shared" si="6"/>
        <v/>
      </c>
    </row>
    <row r="188" spans="1:15" ht="30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41" t="str">
        <f t="shared" si="5"/>
        <v/>
      </c>
      <c r="N188" s="44"/>
      <c r="O188" s="51" t="str">
        <f t="shared" si="6"/>
        <v/>
      </c>
    </row>
    <row r="189" spans="1:15" ht="30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41" t="str">
        <f t="shared" si="5"/>
        <v/>
      </c>
      <c r="N189" s="44"/>
      <c r="O189" s="51" t="str">
        <f t="shared" si="6"/>
        <v/>
      </c>
    </row>
    <row r="190" spans="1:15" ht="30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41" t="str">
        <f t="shared" si="5"/>
        <v/>
      </c>
      <c r="N190" s="44"/>
      <c r="O190" s="51" t="str">
        <f t="shared" si="6"/>
        <v/>
      </c>
    </row>
    <row r="191" spans="1:15" ht="30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41" t="str">
        <f t="shared" si="5"/>
        <v/>
      </c>
      <c r="N191" s="44"/>
      <c r="O191" s="51" t="str">
        <f t="shared" si="6"/>
        <v/>
      </c>
    </row>
    <row r="192" spans="1:15" ht="30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41" t="str">
        <f t="shared" si="5"/>
        <v/>
      </c>
      <c r="N192" s="44"/>
      <c r="O192" s="51" t="str">
        <f t="shared" si="6"/>
        <v/>
      </c>
    </row>
    <row r="193" spans="1:15" ht="30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41" t="str">
        <f t="shared" si="5"/>
        <v/>
      </c>
      <c r="N193" s="44"/>
      <c r="O193" s="51" t="str">
        <f t="shared" si="6"/>
        <v/>
      </c>
    </row>
    <row r="194" spans="1:15" ht="30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41" t="str">
        <f t="shared" si="5"/>
        <v/>
      </c>
      <c r="N194" s="44"/>
      <c r="O194" s="51" t="str">
        <f t="shared" si="6"/>
        <v/>
      </c>
    </row>
    <row r="195" spans="1:15" ht="30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41" t="str">
        <f t="shared" si="5"/>
        <v/>
      </c>
      <c r="N195" s="44"/>
      <c r="O195" s="51" t="str">
        <f t="shared" si="6"/>
        <v/>
      </c>
    </row>
    <row r="196" spans="1:15" ht="30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41" t="str">
        <f t="shared" si="5"/>
        <v/>
      </c>
      <c r="N196" s="44"/>
      <c r="O196" s="51" t="str">
        <f t="shared" si="6"/>
        <v/>
      </c>
    </row>
    <row r="197" spans="1:15" ht="30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41" t="str">
        <f t="shared" ref="M197:M260" si="7">IF(N197="","",IF(N197&gt;=$Q$3,"Vigente","Caducado"))</f>
        <v/>
      </c>
      <c r="N197" s="44"/>
      <c r="O197" s="51" t="str">
        <f t="shared" ref="O197:O260" si="8">IF(N197="","",CONCATENATE("Validez del certificado de compatibilidad emitido por ",G197," es hasta ",TEXT(N197,"dd/mm/yyyy")))</f>
        <v/>
      </c>
    </row>
    <row r="198" spans="1:15" ht="30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41" t="str">
        <f t="shared" si="7"/>
        <v/>
      </c>
      <c r="N198" s="44"/>
      <c r="O198" s="51" t="str">
        <f t="shared" si="8"/>
        <v/>
      </c>
    </row>
    <row r="199" spans="1:15" ht="30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41" t="str">
        <f t="shared" si="7"/>
        <v/>
      </c>
      <c r="N199" s="44"/>
      <c r="O199" s="51" t="str">
        <f t="shared" si="8"/>
        <v/>
      </c>
    </row>
    <row r="200" spans="1:15" ht="30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41" t="str">
        <f t="shared" si="7"/>
        <v/>
      </c>
      <c r="N200" s="44"/>
      <c r="O200" s="51" t="str">
        <f t="shared" si="8"/>
        <v/>
      </c>
    </row>
    <row r="201" spans="1:15" ht="30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41" t="str">
        <f t="shared" si="7"/>
        <v/>
      </c>
      <c r="N201" s="44"/>
      <c r="O201" s="51" t="str">
        <f t="shared" si="8"/>
        <v/>
      </c>
    </row>
    <row r="202" spans="1:15" ht="30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41" t="str">
        <f t="shared" si="7"/>
        <v/>
      </c>
      <c r="N202" s="44"/>
      <c r="O202" s="51" t="str">
        <f t="shared" si="8"/>
        <v/>
      </c>
    </row>
    <row r="203" spans="1:15" ht="30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41" t="str">
        <f t="shared" si="7"/>
        <v/>
      </c>
      <c r="N203" s="44"/>
      <c r="O203" s="51" t="str">
        <f t="shared" si="8"/>
        <v/>
      </c>
    </row>
    <row r="204" spans="1:15" ht="30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41" t="str">
        <f t="shared" si="7"/>
        <v/>
      </c>
      <c r="N204" s="44"/>
      <c r="O204" s="51" t="str">
        <f t="shared" si="8"/>
        <v/>
      </c>
    </row>
    <row r="205" spans="1:15" ht="30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41" t="str">
        <f t="shared" si="7"/>
        <v/>
      </c>
      <c r="N205" s="44"/>
      <c r="O205" s="51" t="str">
        <f t="shared" si="8"/>
        <v/>
      </c>
    </row>
    <row r="206" spans="1:15" ht="30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41" t="str">
        <f t="shared" si="7"/>
        <v/>
      </c>
      <c r="N206" s="44"/>
      <c r="O206" s="51" t="str">
        <f t="shared" si="8"/>
        <v/>
      </c>
    </row>
    <row r="207" spans="1:15" ht="30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41" t="str">
        <f t="shared" si="7"/>
        <v/>
      </c>
      <c r="N207" s="44"/>
      <c r="O207" s="51" t="str">
        <f t="shared" si="8"/>
        <v/>
      </c>
    </row>
    <row r="208" spans="1:15" ht="30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41" t="str">
        <f t="shared" si="7"/>
        <v/>
      </c>
      <c r="N208" s="44"/>
      <c r="O208" s="51" t="str">
        <f t="shared" si="8"/>
        <v/>
      </c>
    </row>
    <row r="209" spans="1:15" ht="30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41" t="str">
        <f t="shared" si="7"/>
        <v/>
      </c>
      <c r="N209" s="44"/>
      <c r="O209" s="51" t="str">
        <f t="shared" si="8"/>
        <v/>
      </c>
    </row>
    <row r="210" spans="1:15" ht="30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41" t="str">
        <f t="shared" si="7"/>
        <v/>
      </c>
      <c r="N210" s="44"/>
      <c r="O210" s="51" t="str">
        <f t="shared" si="8"/>
        <v/>
      </c>
    </row>
    <row r="211" spans="1:15" ht="30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41" t="str">
        <f t="shared" si="7"/>
        <v/>
      </c>
      <c r="N211" s="44"/>
      <c r="O211" s="51" t="str">
        <f t="shared" si="8"/>
        <v/>
      </c>
    </row>
    <row r="212" spans="1:15" ht="30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41" t="str">
        <f t="shared" si="7"/>
        <v/>
      </c>
      <c r="N212" s="44"/>
      <c r="O212" s="51" t="str">
        <f t="shared" si="8"/>
        <v/>
      </c>
    </row>
    <row r="213" spans="1:15" ht="30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41" t="str">
        <f t="shared" si="7"/>
        <v/>
      </c>
      <c r="N213" s="44"/>
      <c r="O213" s="51" t="str">
        <f t="shared" si="8"/>
        <v/>
      </c>
    </row>
    <row r="214" spans="1:15" ht="30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41" t="str">
        <f t="shared" si="7"/>
        <v/>
      </c>
      <c r="N214" s="44"/>
      <c r="O214" s="51" t="str">
        <f t="shared" si="8"/>
        <v/>
      </c>
    </row>
    <row r="215" spans="1:15" ht="30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41" t="str">
        <f t="shared" si="7"/>
        <v/>
      </c>
      <c r="N215" s="44"/>
      <c r="O215" s="51" t="str">
        <f t="shared" si="8"/>
        <v/>
      </c>
    </row>
    <row r="216" spans="1:15" ht="30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41" t="str">
        <f t="shared" si="7"/>
        <v/>
      </c>
      <c r="N216" s="44"/>
      <c r="O216" s="51" t="str">
        <f t="shared" si="8"/>
        <v/>
      </c>
    </row>
    <row r="217" spans="1:15" ht="30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41" t="str">
        <f t="shared" si="7"/>
        <v/>
      </c>
      <c r="N217" s="44"/>
      <c r="O217" s="51" t="str">
        <f t="shared" si="8"/>
        <v/>
      </c>
    </row>
    <row r="218" spans="1:15" ht="30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41" t="str">
        <f t="shared" si="7"/>
        <v/>
      </c>
      <c r="N218" s="44"/>
      <c r="O218" s="51" t="str">
        <f t="shared" si="8"/>
        <v/>
      </c>
    </row>
    <row r="219" spans="1:15" ht="30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41" t="str">
        <f t="shared" si="7"/>
        <v/>
      </c>
      <c r="N219" s="44"/>
      <c r="O219" s="51" t="str">
        <f t="shared" si="8"/>
        <v/>
      </c>
    </row>
    <row r="220" spans="1:15" ht="30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41" t="str">
        <f t="shared" si="7"/>
        <v/>
      </c>
      <c r="N220" s="44"/>
      <c r="O220" s="51" t="str">
        <f t="shared" si="8"/>
        <v/>
      </c>
    </row>
    <row r="221" spans="1:15" ht="30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41" t="str">
        <f t="shared" si="7"/>
        <v/>
      </c>
      <c r="N221" s="44"/>
      <c r="O221" s="51" t="str">
        <f t="shared" si="8"/>
        <v/>
      </c>
    </row>
    <row r="222" spans="1:15" ht="30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41" t="str">
        <f t="shared" si="7"/>
        <v/>
      </c>
      <c r="N222" s="44"/>
      <c r="O222" s="51" t="str">
        <f t="shared" si="8"/>
        <v/>
      </c>
    </row>
    <row r="223" spans="1:15" ht="30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41" t="str">
        <f t="shared" si="7"/>
        <v/>
      </c>
      <c r="N223" s="44"/>
      <c r="O223" s="51" t="str">
        <f t="shared" si="8"/>
        <v/>
      </c>
    </row>
    <row r="224" spans="1:15" ht="30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41" t="str">
        <f t="shared" si="7"/>
        <v/>
      </c>
      <c r="N224" s="44"/>
      <c r="O224" s="51" t="str">
        <f t="shared" si="8"/>
        <v/>
      </c>
    </row>
    <row r="225" spans="1:15" ht="30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41" t="str">
        <f t="shared" si="7"/>
        <v/>
      </c>
      <c r="N225" s="44"/>
      <c r="O225" s="51" t="str">
        <f t="shared" si="8"/>
        <v/>
      </c>
    </row>
    <row r="226" spans="1:15" ht="30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41" t="str">
        <f t="shared" si="7"/>
        <v/>
      </c>
      <c r="N226" s="44"/>
      <c r="O226" s="51" t="str">
        <f t="shared" si="8"/>
        <v/>
      </c>
    </row>
    <row r="227" spans="1:15" ht="30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41" t="str">
        <f t="shared" si="7"/>
        <v/>
      </c>
      <c r="N227" s="44"/>
      <c r="O227" s="51" t="str">
        <f t="shared" si="8"/>
        <v/>
      </c>
    </row>
    <row r="228" spans="1:15" ht="30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41" t="str">
        <f t="shared" si="7"/>
        <v/>
      </c>
      <c r="N228" s="44"/>
      <c r="O228" s="51" t="str">
        <f t="shared" si="8"/>
        <v/>
      </c>
    </row>
    <row r="229" spans="1:15" ht="30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41" t="str">
        <f t="shared" si="7"/>
        <v/>
      </c>
      <c r="N229" s="44"/>
      <c r="O229" s="51" t="str">
        <f t="shared" si="8"/>
        <v/>
      </c>
    </row>
    <row r="230" spans="1:15" ht="30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41" t="str">
        <f t="shared" si="7"/>
        <v/>
      </c>
      <c r="N230" s="44"/>
      <c r="O230" s="51" t="str">
        <f t="shared" si="8"/>
        <v/>
      </c>
    </row>
    <row r="231" spans="1:15" ht="30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41" t="str">
        <f t="shared" si="7"/>
        <v/>
      </c>
      <c r="N231" s="44"/>
      <c r="O231" s="51" t="str">
        <f t="shared" si="8"/>
        <v/>
      </c>
    </row>
    <row r="232" spans="1:15" ht="30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41" t="str">
        <f t="shared" si="7"/>
        <v/>
      </c>
      <c r="N232" s="44"/>
      <c r="O232" s="51" t="str">
        <f t="shared" si="8"/>
        <v/>
      </c>
    </row>
    <row r="233" spans="1:15" ht="30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41" t="str">
        <f t="shared" si="7"/>
        <v/>
      </c>
      <c r="N233" s="44"/>
      <c r="O233" s="51" t="str">
        <f t="shared" si="8"/>
        <v/>
      </c>
    </row>
    <row r="234" spans="1:15" ht="30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41" t="str">
        <f t="shared" si="7"/>
        <v/>
      </c>
      <c r="N234" s="44"/>
      <c r="O234" s="51" t="str">
        <f t="shared" si="8"/>
        <v/>
      </c>
    </row>
    <row r="235" spans="1:15" ht="30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41" t="str">
        <f t="shared" si="7"/>
        <v/>
      </c>
      <c r="N235" s="44"/>
      <c r="O235" s="51" t="str">
        <f t="shared" si="8"/>
        <v/>
      </c>
    </row>
    <row r="236" spans="1:15" ht="30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41" t="str">
        <f t="shared" si="7"/>
        <v/>
      </c>
      <c r="N236" s="44"/>
      <c r="O236" s="51" t="str">
        <f t="shared" si="8"/>
        <v/>
      </c>
    </row>
    <row r="237" spans="1:15" ht="30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41" t="str">
        <f t="shared" si="7"/>
        <v/>
      </c>
      <c r="N237" s="44"/>
      <c r="O237" s="51" t="str">
        <f t="shared" si="8"/>
        <v/>
      </c>
    </row>
    <row r="238" spans="1:15" ht="30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41" t="str">
        <f t="shared" si="7"/>
        <v/>
      </c>
      <c r="N238" s="44"/>
      <c r="O238" s="51" t="str">
        <f t="shared" si="8"/>
        <v/>
      </c>
    </row>
    <row r="239" spans="1:15" ht="30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41" t="str">
        <f t="shared" si="7"/>
        <v/>
      </c>
      <c r="N239" s="44"/>
      <c r="O239" s="51" t="str">
        <f t="shared" si="8"/>
        <v/>
      </c>
    </row>
    <row r="240" spans="1:15" ht="30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41" t="str">
        <f t="shared" si="7"/>
        <v/>
      </c>
      <c r="N240" s="44"/>
      <c r="O240" s="51" t="str">
        <f t="shared" si="8"/>
        <v/>
      </c>
    </row>
    <row r="241" spans="1:15" ht="30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41" t="str">
        <f t="shared" si="7"/>
        <v/>
      </c>
      <c r="N241" s="44"/>
      <c r="O241" s="51" t="str">
        <f t="shared" si="8"/>
        <v/>
      </c>
    </row>
    <row r="242" spans="1:15" ht="30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41" t="str">
        <f t="shared" si="7"/>
        <v/>
      </c>
      <c r="N242" s="44"/>
      <c r="O242" s="51" t="str">
        <f t="shared" si="8"/>
        <v/>
      </c>
    </row>
    <row r="243" spans="1:15" ht="30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41" t="str">
        <f t="shared" si="7"/>
        <v/>
      </c>
      <c r="N243" s="44"/>
      <c r="O243" s="51" t="str">
        <f t="shared" si="8"/>
        <v/>
      </c>
    </row>
    <row r="244" spans="1:15" ht="30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41" t="str">
        <f t="shared" si="7"/>
        <v/>
      </c>
      <c r="N244" s="44"/>
      <c r="O244" s="51" t="str">
        <f t="shared" si="8"/>
        <v/>
      </c>
    </row>
    <row r="245" spans="1:15" ht="30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41" t="str">
        <f t="shared" si="7"/>
        <v/>
      </c>
      <c r="N245" s="44"/>
      <c r="O245" s="51" t="str">
        <f t="shared" si="8"/>
        <v/>
      </c>
    </row>
    <row r="246" spans="1:15" ht="30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41" t="str">
        <f t="shared" si="7"/>
        <v/>
      </c>
      <c r="N246" s="44"/>
      <c r="O246" s="51" t="str">
        <f t="shared" si="8"/>
        <v/>
      </c>
    </row>
    <row r="247" spans="1:15" ht="30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41" t="str">
        <f t="shared" si="7"/>
        <v/>
      </c>
      <c r="N247" s="44"/>
      <c r="O247" s="51" t="str">
        <f t="shared" si="8"/>
        <v/>
      </c>
    </row>
    <row r="248" spans="1:15" ht="30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41" t="str">
        <f t="shared" si="7"/>
        <v/>
      </c>
      <c r="N248" s="44"/>
      <c r="O248" s="51" t="str">
        <f t="shared" si="8"/>
        <v/>
      </c>
    </row>
    <row r="249" spans="1:15" ht="30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41" t="str">
        <f t="shared" si="7"/>
        <v/>
      </c>
      <c r="N249" s="44"/>
      <c r="O249" s="51" t="str">
        <f t="shared" si="8"/>
        <v/>
      </c>
    </row>
    <row r="250" spans="1:15" ht="30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41" t="str">
        <f t="shared" si="7"/>
        <v/>
      </c>
      <c r="N250" s="44"/>
      <c r="O250" s="51" t="str">
        <f t="shared" si="8"/>
        <v/>
      </c>
    </row>
    <row r="251" spans="1:15" ht="30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41" t="str">
        <f t="shared" si="7"/>
        <v/>
      </c>
      <c r="N251" s="44"/>
      <c r="O251" s="51" t="str">
        <f t="shared" si="8"/>
        <v/>
      </c>
    </row>
    <row r="252" spans="1:15" ht="30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41" t="str">
        <f t="shared" si="7"/>
        <v/>
      </c>
      <c r="N252" s="44"/>
      <c r="O252" s="51" t="str">
        <f t="shared" si="8"/>
        <v/>
      </c>
    </row>
    <row r="253" spans="1:15" ht="30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41" t="str">
        <f t="shared" si="7"/>
        <v/>
      </c>
      <c r="N253" s="44"/>
      <c r="O253" s="51" t="str">
        <f t="shared" si="8"/>
        <v/>
      </c>
    </row>
    <row r="254" spans="1:15" ht="30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41" t="str">
        <f t="shared" si="7"/>
        <v/>
      </c>
      <c r="N254" s="44"/>
      <c r="O254" s="51" t="str">
        <f t="shared" si="8"/>
        <v/>
      </c>
    </row>
    <row r="255" spans="1:15" ht="30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41" t="str">
        <f t="shared" si="7"/>
        <v/>
      </c>
      <c r="N255" s="44"/>
      <c r="O255" s="51" t="str">
        <f t="shared" si="8"/>
        <v/>
      </c>
    </row>
    <row r="256" spans="1:15" ht="30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41" t="str">
        <f t="shared" si="7"/>
        <v/>
      </c>
      <c r="N256" s="44"/>
      <c r="O256" s="51" t="str">
        <f t="shared" si="8"/>
        <v/>
      </c>
    </row>
    <row r="257" spans="1:15" ht="30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41" t="str">
        <f t="shared" si="7"/>
        <v/>
      </c>
      <c r="N257" s="44"/>
      <c r="O257" s="51" t="str">
        <f t="shared" si="8"/>
        <v/>
      </c>
    </row>
    <row r="258" spans="1:15" ht="30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41" t="str">
        <f t="shared" si="7"/>
        <v/>
      </c>
      <c r="N258" s="44"/>
      <c r="O258" s="51" t="str">
        <f t="shared" si="8"/>
        <v/>
      </c>
    </row>
    <row r="259" spans="1:15" ht="30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41" t="str">
        <f t="shared" si="7"/>
        <v/>
      </c>
      <c r="N259" s="44"/>
      <c r="O259" s="51" t="str">
        <f t="shared" si="8"/>
        <v/>
      </c>
    </row>
    <row r="260" spans="1:15" ht="30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41" t="str">
        <f t="shared" si="7"/>
        <v/>
      </c>
      <c r="N260" s="44"/>
      <c r="O260" s="51" t="str">
        <f t="shared" si="8"/>
        <v/>
      </c>
    </row>
    <row r="261" spans="1:15" ht="30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41" t="str">
        <f t="shared" ref="M261:M324" si="9">IF(N261="","",IF(N261&gt;=$Q$3,"Vigente","Caducado"))</f>
        <v/>
      </c>
      <c r="N261" s="44"/>
      <c r="O261" s="51" t="str">
        <f t="shared" ref="O261:O324" si="10">IF(N261="","",CONCATENATE("Validez del certificado de compatibilidad emitido por ",G261," es hasta ",TEXT(N261,"dd/mm/yyyy")))</f>
        <v/>
      </c>
    </row>
    <row r="262" spans="1:15" ht="30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41" t="str">
        <f t="shared" si="9"/>
        <v/>
      </c>
      <c r="N262" s="44"/>
      <c r="O262" s="51" t="str">
        <f t="shared" si="10"/>
        <v/>
      </c>
    </row>
    <row r="263" spans="1:15" ht="30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41" t="str">
        <f t="shared" si="9"/>
        <v/>
      </c>
      <c r="N263" s="44"/>
      <c r="O263" s="51" t="str">
        <f t="shared" si="10"/>
        <v/>
      </c>
    </row>
    <row r="264" spans="1:15" ht="30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41" t="str">
        <f t="shared" si="9"/>
        <v/>
      </c>
      <c r="N264" s="44"/>
      <c r="O264" s="51" t="str">
        <f t="shared" si="10"/>
        <v/>
      </c>
    </row>
    <row r="265" spans="1:15" ht="30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41" t="str">
        <f t="shared" si="9"/>
        <v/>
      </c>
      <c r="N265" s="44"/>
      <c r="O265" s="51" t="str">
        <f t="shared" si="10"/>
        <v/>
      </c>
    </row>
    <row r="266" spans="1:15" ht="30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41" t="str">
        <f t="shared" si="9"/>
        <v/>
      </c>
      <c r="N266" s="44"/>
      <c r="O266" s="51" t="str">
        <f t="shared" si="10"/>
        <v/>
      </c>
    </row>
    <row r="267" spans="1:15" ht="30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41" t="str">
        <f t="shared" si="9"/>
        <v/>
      </c>
      <c r="N267" s="44"/>
      <c r="O267" s="51" t="str">
        <f t="shared" si="10"/>
        <v/>
      </c>
    </row>
    <row r="268" spans="1:15" ht="30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41" t="str">
        <f t="shared" si="9"/>
        <v/>
      </c>
      <c r="N268" s="44"/>
      <c r="O268" s="51" t="str">
        <f t="shared" si="10"/>
        <v/>
      </c>
    </row>
    <row r="269" spans="1:15" ht="30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41" t="str">
        <f t="shared" si="9"/>
        <v/>
      </c>
      <c r="N269" s="44"/>
      <c r="O269" s="51" t="str">
        <f t="shared" si="10"/>
        <v/>
      </c>
    </row>
    <row r="270" spans="1:15" ht="30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41" t="str">
        <f t="shared" si="9"/>
        <v/>
      </c>
      <c r="N270" s="44"/>
      <c r="O270" s="51" t="str">
        <f t="shared" si="10"/>
        <v/>
      </c>
    </row>
    <row r="271" spans="1:15" ht="30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41" t="str">
        <f t="shared" si="9"/>
        <v/>
      </c>
      <c r="N271" s="44"/>
      <c r="O271" s="51" t="str">
        <f t="shared" si="10"/>
        <v/>
      </c>
    </row>
    <row r="272" spans="1:15" ht="30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41" t="str">
        <f t="shared" si="9"/>
        <v/>
      </c>
      <c r="N272" s="44"/>
      <c r="O272" s="51" t="str">
        <f t="shared" si="10"/>
        <v/>
      </c>
    </row>
    <row r="273" spans="1:15" ht="30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41" t="str">
        <f t="shared" si="9"/>
        <v/>
      </c>
      <c r="N273" s="44"/>
      <c r="O273" s="51" t="str">
        <f t="shared" si="10"/>
        <v/>
      </c>
    </row>
    <row r="274" spans="1:15" ht="30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41" t="str">
        <f t="shared" si="9"/>
        <v/>
      </c>
      <c r="N274" s="44"/>
      <c r="O274" s="51" t="str">
        <f t="shared" si="10"/>
        <v/>
      </c>
    </row>
    <row r="275" spans="1:15" ht="30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41" t="str">
        <f t="shared" si="9"/>
        <v/>
      </c>
      <c r="N275" s="44"/>
      <c r="O275" s="51" t="str">
        <f t="shared" si="10"/>
        <v/>
      </c>
    </row>
    <row r="276" spans="1:15" ht="30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41" t="str">
        <f t="shared" si="9"/>
        <v/>
      </c>
      <c r="N276" s="44"/>
      <c r="O276" s="51" t="str">
        <f t="shared" si="10"/>
        <v/>
      </c>
    </row>
    <row r="277" spans="1:15" ht="30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41" t="str">
        <f t="shared" si="9"/>
        <v/>
      </c>
      <c r="N277" s="44"/>
      <c r="O277" s="51" t="str">
        <f t="shared" si="10"/>
        <v/>
      </c>
    </row>
    <row r="278" spans="1:15" ht="30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41" t="str">
        <f t="shared" si="9"/>
        <v/>
      </c>
      <c r="N278" s="44"/>
      <c r="O278" s="51" t="str">
        <f t="shared" si="10"/>
        <v/>
      </c>
    </row>
    <row r="279" spans="1:15" ht="30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41" t="str">
        <f t="shared" si="9"/>
        <v/>
      </c>
      <c r="N279" s="44"/>
      <c r="O279" s="51" t="str">
        <f t="shared" si="10"/>
        <v/>
      </c>
    </row>
    <row r="280" spans="1:15" ht="30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41" t="str">
        <f t="shared" si="9"/>
        <v/>
      </c>
      <c r="N280" s="44"/>
      <c r="O280" s="51" t="str">
        <f t="shared" si="10"/>
        <v/>
      </c>
    </row>
    <row r="281" spans="1:15" ht="30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41" t="str">
        <f t="shared" si="9"/>
        <v/>
      </c>
      <c r="N281" s="44"/>
      <c r="O281" s="51" t="str">
        <f t="shared" si="10"/>
        <v/>
      </c>
    </row>
    <row r="282" spans="1:15" ht="30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41" t="str">
        <f t="shared" si="9"/>
        <v/>
      </c>
      <c r="N282" s="44"/>
      <c r="O282" s="51" t="str">
        <f t="shared" si="10"/>
        <v/>
      </c>
    </row>
    <row r="283" spans="1:15" ht="30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41" t="str">
        <f t="shared" si="9"/>
        <v/>
      </c>
      <c r="N283" s="44"/>
      <c r="O283" s="51" t="str">
        <f t="shared" si="10"/>
        <v/>
      </c>
    </row>
    <row r="284" spans="1:15" ht="30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41" t="str">
        <f t="shared" si="9"/>
        <v/>
      </c>
      <c r="N284" s="44"/>
      <c r="O284" s="51" t="str">
        <f t="shared" si="10"/>
        <v/>
      </c>
    </row>
    <row r="285" spans="1:15" ht="30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41" t="str">
        <f t="shared" si="9"/>
        <v/>
      </c>
      <c r="N285" s="44"/>
      <c r="O285" s="51" t="str">
        <f t="shared" si="10"/>
        <v/>
      </c>
    </row>
    <row r="286" spans="1:15" ht="30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41" t="str">
        <f t="shared" si="9"/>
        <v/>
      </c>
      <c r="N286" s="44"/>
      <c r="O286" s="51" t="str">
        <f t="shared" si="10"/>
        <v/>
      </c>
    </row>
    <row r="287" spans="1:15" ht="30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41" t="str">
        <f t="shared" si="9"/>
        <v/>
      </c>
      <c r="N287" s="44"/>
      <c r="O287" s="51" t="str">
        <f t="shared" si="10"/>
        <v/>
      </c>
    </row>
    <row r="288" spans="1:15" ht="30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41" t="str">
        <f t="shared" si="9"/>
        <v/>
      </c>
      <c r="N288" s="44"/>
      <c r="O288" s="51" t="str">
        <f t="shared" si="10"/>
        <v/>
      </c>
    </row>
    <row r="289" spans="1:15" ht="30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41" t="str">
        <f t="shared" si="9"/>
        <v/>
      </c>
      <c r="N289" s="44"/>
      <c r="O289" s="51" t="str">
        <f t="shared" si="10"/>
        <v/>
      </c>
    </row>
    <row r="290" spans="1:15" ht="30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41" t="str">
        <f t="shared" si="9"/>
        <v/>
      </c>
      <c r="N290" s="44"/>
      <c r="O290" s="51" t="str">
        <f t="shared" si="10"/>
        <v/>
      </c>
    </row>
    <row r="291" spans="1:15" ht="30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41" t="str">
        <f t="shared" si="9"/>
        <v/>
      </c>
      <c r="N291" s="44"/>
      <c r="O291" s="51" t="str">
        <f t="shared" si="10"/>
        <v/>
      </c>
    </row>
    <row r="292" spans="1:15" ht="30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41" t="str">
        <f t="shared" si="9"/>
        <v/>
      </c>
      <c r="N292" s="44"/>
      <c r="O292" s="51" t="str">
        <f t="shared" si="10"/>
        <v/>
      </c>
    </row>
    <row r="293" spans="1:15" ht="30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41" t="str">
        <f t="shared" si="9"/>
        <v/>
      </c>
      <c r="N293" s="44"/>
      <c r="O293" s="51" t="str">
        <f t="shared" si="10"/>
        <v/>
      </c>
    </row>
    <row r="294" spans="1:15" ht="30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41" t="str">
        <f t="shared" si="9"/>
        <v/>
      </c>
      <c r="N294" s="44"/>
      <c r="O294" s="51" t="str">
        <f t="shared" si="10"/>
        <v/>
      </c>
    </row>
    <row r="295" spans="1:15" ht="30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41" t="str">
        <f t="shared" si="9"/>
        <v/>
      </c>
      <c r="N295" s="44"/>
      <c r="O295" s="51" t="str">
        <f t="shared" si="10"/>
        <v/>
      </c>
    </row>
    <row r="296" spans="1:15" ht="30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41" t="str">
        <f t="shared" si="9"/>
        <v/>
      </c>
      <c r="N296" s="44"/>
      <c r="O296" s="51" t="str">
        <f t="shared" si="10"/>
        <v/>
      </c>
    </row>
    <row r="297" spans="1:15" ht="30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41" t="str">
        <f t="shared" si="9"/>
        <v/>
      </c>
      <c r="N297" s="44"/>
      <c r="O297" s="51" t="str">
        <f t="shared" si="10"/>
        <v/>
      </c>
    </row>
    <row r="298" spans="1:15" ht="30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41" t="str">
        <f t="shared" si="9"/>
        <v/>
      </c>
      <c r="N298" s="44"/>
      <c r="O298" s="51" t="str">
        <f t="shared" si="10"/>
        <v/>
      </c>
    </row>
    <row r="299" spans="1:15" ht="30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41" t="str">
        <f t="shared" si="9"/>
        <v/>
      </c>
      <c r="N299" s="44"/>
      <c r="O299" s="51" t="str">
        <f t="shared" si="10"/>
        <v/>
      </c>
    </row>
    <row r="300" spans="1:15" ht="30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41" t="str">
        <f t="shared" si="9"/>
        <v/>
      </c>
      <c r="N300" s="44"/>
      <c r="O300" s="51" t="str">
        <f t="shared" si="10"/>
        <v/>
      </c>
    </row>
    <row r="301" spans="1:15" ht="30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41" t="str">
        <f t="shared" si="9"/>
        <v/>
      </c>
      <c r="N301" s="44"/>
      <c r="O301" s="51" t="str">
        <f t="shared" si="10"/>
        <v/>
      </c>
    </row>
    <row r="302" spans="1:15" ht="30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41" t="str">
        <f t="shared" si="9"/>
        <v/>
      </c>
      <c r="N302" s="44"/>
      <c r="O302" s="51" t="str">
        <f t="shared" si="10"/>
        <v/>
      </c>
    </row>
    <row r="303" spans="1:15" ht="30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41" t="str">
        <f t="shared" si="9"/>
        <v/>
      </c>
      <c r="N303" s="44"/>
      <c r="O303" s="51" t="str">
        <f t="shared" si="10"/>
        <v/>
      </c>
    </row>
    <row r="304" spans="1:15" ht="30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41" t="str">
        <f t="shared" si="9"/>
        <v/>
      </c>
      <c r="N304" s="44"/>
      <c r="O304" s="51" t="str">
        <f t="shared" si="10"/>
        <v/>
      </c>
    </row>
    <row r="305" spans="1:15" ht="30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41" t="str">
        <f t="shared" si="9"/>
        <v/>
      </c>
      <c r="N305" s="44"/>
      <c r="O305" s="51" t="str">
        <f t="shared" si="10"/>
        <v/>
      </c>
    </row>
    <row r="306" spans="1:15" ht="30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41" t="str">
        <f t="shared" si="9"/>
        <v/>
      </c>
      <c r="N306" s="44"/>
      <c r="O306" s="51" t="str">
        <f t="shared" si="10"/>
        <v/>
      </c>
    </row>
    <row r="307" spans="1:15" ht="30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41" t="str">
        <f t="shared" si="9"/>
        <v/>
      </c>
      <c r="N307" s="44"/>
      <c r="O307" s="51" t="str">
        <f t="shared" si="10"/>
        <v/>
      </c>
    </row>
    <row r="308" spans="1:15" ht="30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41" t="str">
        <f t="shared" si="9"/>
        <v/>
      </c>
      <c r="N308" s="44"/>
      <c r="O308" s="51" t="str">
        <f t="shared" si="10"/>
        <v/>
      </c>
    </row>
    <row r="309" spans="1:15" ht="30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41" t="str">
        <f t="shared" si="9"/>
        <v/>
      </c>
      <c r="N309" s="44"/>
      <c r="O309" s="51" t="str">
        <f t="shared" si="10"/>
        <v/>
      </c>
    </row>
    <row r="310" spans="1:15" ht="30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41" t="str">
        <f t="shared" si="9"/>
        <v/>
      </c>
      <c r="N310" s="44"/>
      <c r="O310" s="51" t="str">
        <f t="shared" si="10"/>
        <v/>
      </c>
    </row>
    <row r="311" spans="1:15" ht="30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41" t="str">
        <f t="shared" si="9"/>
        <v/>
      </c>
      <c r="N311" s="44"/>
      <c r="O311" s="51" t="str">
        <f t="shared" si="10"/>
        <v/>
      </c>
    </row>
    <row r="312" spans="1:15" ht="30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41" t="str">
        <f t="shared" si="9"/>
        <v/>
      </c>
      <c r="N312" s="44"/>
      <c r="O312" s="51" t="str">
        <f t="shared" si="10"/>
        <v/>
      </c>
    </row>
    <row r="313" spans="1:15" ht="30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41" t="str">
        <f t="shared" si="9"/>
        <v/>
      </c>
      <c r="N313" s="44"/>
      <c r="O313" s="51" t="str">
        <f t="shared" si="10"/>
        <v/>
      </c>
    </row>
    <row r="314" spans="1:15" ht="30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41" t="str">
        <f t="shared" si="9"/>
        <v/>
      </c>
      <c r="N314" s="44"/>
      <c r="O314" s="51" t="str">
        <f t="shared" si="10"/>
        <v/>
      </c>
    </row>
    <row r="315" spans="1:15" ht="30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41" t="str">
        <f t="shared" si="9"/>
        <v/>
      </c>
      <c r="N315" s="44"/>
      <c r="O315" s="51" t="str">
        <f t="shared" si="10"/>
        <v/>
      </c>
    </row>
    <row r="316" spans="1:15" ht="30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41" t="str">
        <f t="shared" si="9"/>
        <v/>
      </c>
      <c r="N316" s="44"/>
      <c r="O316" s="51" t="str">
        <f t="shared" si="10"/>
        <v/>
      </c>
    </row>
    <row r="317" spans="1:15" ht="30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41" t="str">
        <f t="shared" si="9"/>
        <v/>
      </c>
      <c r="N317" s="44"/>
      <c r="O317" s="51" t="str">
        <f t="shared" si="10"/>
        <v/>
      </c>
    </row>
    <row r="318" spans="1:15" ht="30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41" t="str">
        <f t="shared" si="9"/>
        <v/>
      </c>
      <c r="N318" s="44"/>
      <c r="O318" s="51" t="str">
        <f t="shared" si="10"/>
        <v/>
      </c>
    </row>
    <row r="319" spans="1:15" ht="30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41" t="str">
        <f t="shared" si="9"/>
        <v/>
      </c>
      <c r="N319" s="44"/>
      <c r="O319" s="51" t="str">
        <f t="shared" si="10"/>
        <v/>
      </c>
    </row>
    <row r="320" spans="1:15" ht="30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41" t="str">
        <f t="shared" si="9"/>
        <v/>
      </c>
      <c r="N320" s="44"/>
      <c r="O320" s="51" t="str">
        <f t="shared" si="10"/>
        <v/>
      </c>
    </row>
    <row r="321" spans="1:15" ht="30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41" t="str">
        <f t="shared" si="9"/>
        <v/>
      </c>
      <c r="N321" s="44"/>
      <c r="O321" s="51" t="str">
        <f t="shared" si="10"/>
        <v/>
      </c>
    </row>
    <row r="322" spans="1:15" ht="30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41" t="str">
        <f t="shared" si="9"/>
        <v/>
      </c>
      <c r="N322" s="44"/>
      <c r="O322" s="51" t="str">
        <f t="shared" si="10"/>
        <v/>
      </c>
    </row>
    <row r="323" spans="1:15" ht="30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41" t="str">
        <f t="shared" si="9"/>
        <v/>
      </c>
      <c r="N323" s="44"/>
      <c r="O323" s="51" t="str">
        <f t="shared" si="10"/>
        <v/>
      </c>
    </row>
    <row r="324" spans="1:15" ht="30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41" t="str">
        <f t="shared" si="9"/>
        <v/>
      </c>
      <c r="N324" s="44"/>
      <c r="O324" s="51" t="str">
        <f t="shared" si="10"/>
        <v/>
      </c>
    </row>
    <row r="325" spans="1:15" ht="30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41" t="str">
        <f t="shared" ref="M325:M366" si="11">IF(N325="","",IF(N325&gt;=$Q$3,"Vigente","Caducado"))</f>
        <v/>
      </c>
      <c r="N325" s="44"/>
      <c r="O325" s="51" t="str">
        <f t="shared" ref="O325:O366" si="12">IF(N325="","",CONCATENATE("Validez del certificado de compatibilidad emitido por ",G325," es hasta ",TEXT(N325,"dd/mm/yyyy")))</f>
        <v/>
      </c>
    </row>
    <row r="326" spans="1:15" ht="30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41" t="str">
        <f t="shared" si="11"/>
        <v/>
      </c>
      <c r="N326" s="44"/>
      <c r="O326" s="51" t="str">
        <f t="shared" si="12"/>
        <v/>
      </c>
    </row>
    <row r="327" spans="1:15" ht="30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41" t="str">
        <f t="shared" si="11"/>
        <v/>
      </c>
      <c r="N327" s="44"/>
      <c r="O327" s="51" t="str">
        <f t="shared" si="12"/>
        <v/>
      </c>
    </row>
    <row r="328" spans="1:15" ht="30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41" t="str">
        <f t="shared" si="11"/>
        <v/>
      </c>
      <c r="N328" s="44"/>
      <c r="O328" s="51" t="str">
        <f t="shared" si="12"/>
        <v/>
      </c>
    </row>
    <row r="329" spans="1:15" ht="30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41" t="str">
        <f t="shared" si="11"/>
        <v/>
      </c>
      <c r="N329" s="44"/>
      <c r="O329" s="51" t="str">
        <f t="shared" si="12"/>
        <v/>
      </c>
    </row>
    <row r="330" spans="1:15" ht="30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41" t="str">
        <f t="shared" si="11"/>
        <v/>
      </c>
      <c r="N330" s="44"/>
      <c r="O330" s="51" t="str">
        <f t="shared" si="12"/>
        <v/>
      </c>
    </row>
    <row r="331" spans="1:15" ht="30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41" t="str">
        <f t="shared" si="11"/>
        <v/>
      </c>
      <c r="N331" s="44"/>
      <c r="O331" s="51" t="str">
        <f t="shared" si="12"/>
        <v/>
      </c>
    </row>
    <row r="332" spans="1:15" ht="30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41" t="str">
        <f t="shared" si="11"/>
        <v/>
      </c>
      <c r="N332" s="44"/>
      <c r="O332" s="51" t="str">
        <f t="shared" si="12"/>
        <v/>
      </c>
    </row>
    <row r="333" spans="1:15" ht="30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41" t="str">
        <f t="shared" si="11"/>
        <v/>
      </c>
      <c r="N333" s="44"/>
      <c r="O333" s="51" t="str">
        <f t="shared" si="12"/>
        <v/>
      </c>
    </row>
    <row r="334" spans="1:15" ht="30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41" t="str">
        <f t="shared" si="11"/>
        <v/>
      </c>
      <c r="N334" s="44"/>
      <c r="O334" s="51" t="str">
        <f t="shared" si="12"/>
        <v/>
      </c>
    </row>
    <row r="335" spans="1:15" ht="30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41" t="str">
        <f t="shared" si="11"/>
        <v/>
      </c>
      <c r="N335" s="44"/>
      <c r="O335" s="51" t="str">
        <f t="shared" si="12"/>
        <v/>
      </c>
    </row>
    <row r="336" spans="1:15" ht="30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41" t="str">
        <f t="shared" si="11"/>
        <v/>
      </c>
      <c r="N336" s="44"/>
      <c r="O336" s="51" t="str">
        <f t="shared" si="12"/>
        <v/>
      </c>
    </row>
    <row r="337" spans="1:15" ht="30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41" t="str">
        <f t="shared" si="11"/>
        <v/>
      </c>
      <c r="N337" s="44"/>
      <c r="O337" s="51" t="str">
        <f t="shared" si="12"/>
        <v/>
      </c>
    </row>
    <row r="338" spans="1:15" ht="30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41" t="str">
        <f t="shared" si="11"/>
        <v/>
      </c>
      <c r="N338" s="44"/>
      <c r="O338" s="51" t="str">
        <f t="shared" si="12"/>
        <v/>
      </c>
    </row>
    <row r="339" spans="1:15" ht="30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41" t="str">
        <f t="shared" si="11"/>
        <v/>
      </c>
      <c r="N339" s="44"/>
      <c r="O339" s="51" t="str">
        <f t="shared" si="12"/>
        <v/>
      </c>
    </row>
    <row r="340" spans="1:15" ht="30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41" t="str">
        <f t="shared" si="11"/>
        <v/>
      </c>
      <c r="N340" s="44"/>
      <c r="O340" s="51" t="str">
        <f t="shared" si="12"/>
        <v/>
      </c>
    </row>
    <row r="341" spans="1:15" ht="30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41" t="str">
        <f t="shared" si="11"/>
        <v/>
      </c>
      <c r="N341" s="44"/>
      <c r="O341" s="51" t="str">
        <f t="shared" si="12"/>
        <v/>
      </c>
    </row>
    <row r="342" spans="1:15" ht="30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41" t="str">
        <f t="shared" si="11"/>
        <v/>
      </c>
      <c r="N342" s="44"/>
      <c r="O342" s="51" t="str">
        <f t="shared" si="12"/>
        <v/>
      </c>
    </row>
    <row r="343" spans="1:15" ht="30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41" t="str">
        <f t="shared" si="11"/>
        <v/>
      </c>
      <c r="N343" s="44"/>
      <c r="O343" s="51" t="str">
        <f t="shared" si="12"/>
        <v/>
      </c>
    </row>
    <row r="344" spans="1:15" ht="30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41" t="str">
        <f t="shared" si="11"/>
        <v/>
      </c>
      <c r="N344" s="44"/>
      <c r="O344" s="51" t="str">
        <f t="shared" si="12"/>
        <v/>
      </c>
    </row>
    <row r="345" spans="1:15" ht="30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41" t="str">
        <f t="shared" si="11"/>
        <v/>
      </c>
      <c r="N345" s="44"/>
      <c r="O345" s="51" t="str">
        <f t="shared" si="12"/>
        <v/>
      </c>
    </row>
    <row r="346" spans="1:15" ht="30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41" t="str">
        <f t="shared" si="11"/>
        <v/>
      </c>
      <c r="N346" s="50"/>
      <c r="O346" s="51" t="str">
        <f t="shared" si="12"/>
        <v/>
      </c>
    </row>
    <row r="347" spans="1:15" ht="30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41" t="str">
        <f t="shared" si="11"/>
        <v/>
      </c>
      <c r="N347" s="50"/>
      <c r="O347" s="51" t="str">
        <f t="shared" si="12"/>
        <v/>
      </c>
    </row>
    <row r="348" spans="1:15" ht="30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41" t="str">
        <f t="shared" si="11"/>
        <v/>
      </c>
      <c r="N348" s="50"/>
      <c r="O348" s="51" t="str">
        <f t="shared" si="12"/>
        <v/>
      </c>
    </row>
    <row r="349" spans="1:15" ht="30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41" t="str">
        <f t="shared" si="11"/>
        <v/>
      </c>
      <c r="N349" s="50"/>
      <c r="O349" s="51" t="str">
        <f t="shared" si="12"/>
        <v/>
      </c>
    </row>
    <row r="350" spans="1:15" ht="30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41" t="str">
        <f t="shared" si="11"/>
        <v/>
      </c>
      <c r="N350" s="50"/>
      <c r="O350" s="51" t="str">
        <f t="shared" si="12"/>
        <v/>
      </c>
    </row>
    <row r="351" spans="1:15" ht="30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41" t="str">
        <f t="shared" si="11"/>
        <v/>
      </c>
      <c r="N351" s="50"/>
      <c r="O351" s="51" t="str">
        <f t="shared" si="12"/>
        <v/>
      </c>
    </row>
    <row r="352" spans="1:15" ht="30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41" t="str">
        <f t="shared" si="11"/>
        <v/>
      </c>
      <c r="N352" s="50"/>
      <c r="O352" s="51" t="str">
        <f t="shared" si="12"/>
        <v/>
      </c>
    </row>
    <row r="353" spans="1:15" ht="30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41" t="str">
        <f t="shared" si="11"/>
        <v/>
      </c>
      <c r="N353" s="50"/>
      <c r="O353" s="51" t="str">
        <f t="shared" si="12"/>
        <v/>
      </c>
    </row>
    <row r="354" spans="1:15" ht="30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41" t="str">
        <f t="shared" si="11"/>
        <v/>
      </c>
      <c r="N354" s="50"/>
      <c r="O354" s="51" t="str">
        <f t="shared" si="12"/>
        <v/>
      </c>
    </row>
    <row r="355" spans="1:15" ht="30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41" t="str">
        <f t="shared" si="11"/>
        <v/>
      </c>
      <c r="N355" s="50"/>
      <c r="O355" s="51" t="str">
        <f t="shared" si="12"/>
        <v/>
      </c>
    </row>
    <row r="356" spans="1:15" ht="30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41" t="str">
        <f t="shared" si="11"/>
        <v/>
      </c>
      <c r="N356" s="50"/>
      <c r="O356" s="51" t="str">
        <f t="shared" si="12"/>
        <v/>
      </c>
    </row>
    <row r="357" spans="1:15" ht="30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41" t="str">
        <f t="shared" si="11"/>
        <v/>
      </c>
      <c r="N357" s="50"/>
      <c r="O357" s="51" t="str">
        <f t="shared" si="12"/>
        <v/>
      </c>
    </row>
    <row r="358" spans="1:15" ht="30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41" t="str">
        <f t="shared" si="11"/>
        <v/>
      </c>
      <c r="N358" s="50"/>
      <c r="O358" s="51" t="str">
        <f t="shared" si="12"/>
        <v/>
      </c>
    </row>
    <row r="359" spans="1:15" ht="30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41" t="str">
        <f t="shared" si="11"/>
        <v/>
      </c>
      <c r="N359" s="50"/>
      <c r="O359" s="51" t="str">
        <f t="shared" si="12"/>
        <v/>
      </c>
    </row>
    <row r="360" spans="1:15" ht="30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41" t="str">
        <f t="shared" si="11"/>
        <v/>
      </c>
      <c r="N360" s="50"/>
      <c r="O360" s="51" t="str">
        <f t="shared" si="12"/>
        <v/>
      </c>
    </row>
    <row r="361" spans="1:15" ht="30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41" t="str">
        <f t="shared" si="11"/>
        <v/>
      </c>
      <c r="N361" s="50"/>
      <c r="O361" s="51" t="str">
        <f t="shared" si="12"/>
        <v/>
      </c>
    </row>
    <row r="362" spans="1:15" ht="30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41" t="str">
        <f t="shared" si="11"/>
        <v/>
      </c>
      <c r="N362" s="50"/>
      <c r="O362" s="51" t="str">
        <f t="shared" si="12"/>
        <v/>
      </c>
    </row>
    <row r="363" spans="1:15" ht="30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41" t="str">
        <f t="shared" si="11"/>
        <v/>
      </c>
      <c r="N363" s="50"/>
      <c r="O363" s="51" t="str">
        <f t="shared" si="12"/>
        <v/>
      </c>
    </row>
    <row r="364" spans="1:15" ht="30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41" t="str">
        <f t="shared" si="11"/>
        <v/>
      </c>
      <c r="N364" s="50"/>
      <c r="O364" s="51" t="str">
        <f t="shared" si="12"/>
        <v/>
      </c>
    </row>
    <row r="365" spans="1:15" ht="30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41" t="str">
        <f t="shared" si="11"/>
        <v/>
      </c>
      <c r="N365" s="50"/>
      <c r="O365" s="51" t="str">
        <f t="shared" si="12"/>
        <v/>
      </c>
    </row>
    <row r="366" spans="1:15" ht="30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41" t="str">
        <f t="shared" si="11"/>
        <v/>
      </c>
      <c r="N366" s="50"/>
      <c r="O366" s="51" t="str">
        <f t="shared" si="12"/>
        <v/>
      </c>
    </row>
  </sheetData>
  <sheetProtection sort="0" autoFilter="0" pivotTables="0"/>
  <autoFilter ref="A3:O10" xr:uid="{00000000-0009-0000-0000-000002000000}"/>
  <mergeCells count="2">
    <mergeCell ref="A1:O1"/>
    <mergeCell ref="A2:O2"/>
  </mergeCells>
  <conditionalFormatting sqref="M4:M366">
    <cfRule type="containsText" dxfId="4" priority="4" operator="containsText" text="Vigente">
      <formula>NOT(ISERROR(SEARCH("Vigente",M4)))</formula>
    </cfRule>
    <cfRule type="containsText" dxfId="3" priority="5" operator="containsText" text="Caducado">
      <formula>NOT(ISERROR(SEARCH("Caducado",M4)))</formula>
    </cfRule>
  </conditionalFormatting>
  <conditionalFormatting sqref="N4:N366">
    <cfRule type="containsBlanks" dxfId="2" priority="1">
      <formula>LEN(TRIM(N4))=0</formula>
    </cfRule>
    <cfRule type="cellIs" dxfId="1" priority="2" operator="greaterThanOrEqual">
      <formula>$Q$3</formula>
    </cfRule>
    <cfRule type="cellIs" dxfId="0" priority="3" operator="lessThan">
      <formula>"$Q$3"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 consolidada agrícola</vt:lpstr>
      <vt:lpstr>Fertilizantes</vt:lpstr>
      <vt:lpstr>Fitosaniarios</vt:lpstr>
      <vt:lpstr>Pecuarios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</dc:creator>
  <cp:keywords/>
  <dc:description/>
  <cp:lastModifiedBy>VICTOR MAURICIO ZAMBRANO RAVELO</cp:lastModifiedBy>
  <cp:revision/>
  <dcterms:created xsi:type="dcterms:W3CDTF">2019-12-13T21:25:08Z</dcterms:created>
  <dcterms:modified xsi:type="dcterms:W3CDTF">2023-02-13T16:06:49Z</dcterms:modified>
  <cp:category/>
  <cp:contentStatus/>
</cp:coreProperties>
</file>