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esktop\Administrativo - Rendición de Cuentas\"/>
    </mc:Choice>
  </mc:AlternateContent>
  <xr:revisionPtr revIDLastSave="0" documentId="13_ncr:1_{ED7D9C2F-7FD4-4B34-9B12-F21EA0C1D283}" xr6:coauthVersionLast="47" xr6:coauthVersionMax="47" xr10:uidLastSave="{00000000-0000-0000-0000-000000000000}"/>
  <bookViews>
    <workbookView xWindow="11310" yWindow="540" windowWidth="9525" windowHeight="10725" xr2:uid="{1385453E-3FBA-4D28-8FA8-B72DD68EE1C4}"/>
  </bookViews>
  <sheets>
    <sheet name="RENDICION" sheetId="1" r:id="rId1"/>
  </sheets>
  <definedNames>
    <definedName name="_xlnm.Print_Area" localSheetId="0">RENDICION!#REF!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B30" i="1" l="1"/>
  <c r="B40" i="1" s="1"/>
  <c r="C22" i="1"/>
  <c r="B22" i="1"/>
  <c r="D22" i="1" s="1"/>
  <c r="D21" i="1"/>
  <c r="C14" i="1"/>
  <c r="B14" i="1"/>
  <c r="D13" i="1"/>
  <c r="D12" i="1"/>
  <c r="F21" i="1" l="1"/>
  <c r="F20" i="1"/>
  <c r="D14" i="1"/>
  <c r="E22" i="1"/>
  <c r="F22" i="1" s="1"/>
  <c r="B35" i="1" l="1"/>
  <c r="C40" i="1" s="1"/>
  <c r="D40" i="1" s="1"/>
</calcChain>
</file>

<file path=xl/sharedStrings.xml><?xml version="1.0" encoding="utf-8"?>
<sst xmlns="http://schemas.openxmlformats.org/spreadsheetml/2006/main" count="39" uniqueCount="32">
  <si>
    <t>RESUMEN DE EJECUCIÓN PRESUPUESTARIA</t>
  </si>
  <si>
    <t>DIRECCIÓN DISTRITAL Y ARTICULACIÓN TERRITORIAL 4</t>
  </si>
  <si>
    <t>AGENCIA DE REGULACIÓN Y CONTROL FITO Y ZOOSANITARIO</t>
  </si>
  <si>
    <r>
      <rPr>
        <b/>
        <i/>
        <sz val="14"/>
        <color theme="1"/>
        <rFont val="Calibri"/>
        <family val="2"/>
        <scheme val="minor"/>
      </rPr>
      <t>1.</t>
    </r>
    <r>
      <rPr>
        <b/>
        <i/>
        <sz val="12"/>
        <color theme="1"/>
        <rFont val="Calibri"/>
        <family val="2"/>
        <scheme val="minor"/>
      </rPr>
      <t xml:space="preserve"> Cuanto fue el presupuesto planificado para gasto corriente, presupuesto ejecutado y el % de cumplimiento del presupuesto?
</t>
    </r>
  </si>
  <si>
    <t>GRUPO DE GASTO: Bienes y Servicios de consumo 530000, 570000</t>
  </si>
  <si>
    <t>PROVINCIA</t>
  </si>
  <si>
    <t xml:space="preserve">PRESUPUESTO </t>
  </si>
  <si>
    <t>DEVENGADO</t>
  </si>
  <si>
    <t xml:space="preserve">% EJECUCIÓN </t>
  </si>
  <si>
    <t>SANTO DOMINGO: 53 y 57</t>
  </si>
  <si>
    <t>MANABÍ: 53, 57</t>
  </si>
  <si>
    <t xml:space="preserve">TOTAL:                               </t>
  </si>
  <si>
    <t>GRUPO DE GASTO: Bienes y servicios de Inversiòn730000</t>
  </si>
  <si>
    <t xml:space="preserve">PRESUPUESTO PROYECTO ERRADICACION DE LA FIEBRE AFTOSA </t>
  </si>
  <si>
    <t>PRESUPUESTO PROYECTO DE CALIDAD AGROALIMENTARIA</t>
  </si>
  <si>
    <t>TOTAL PRESUPUESTO GASTO DE PROYECTOS</t>
  </si>
  <si>
    <t>SANTO DOMINGO: 73</t>
  </si>
  <si>
    <t>MANABÍ: 73</t>
  </si>
  <si>
    <t>TOTAL:</t>
  </si>
  <si>
    <t>PRESUPUESTO TOTAL</t>
  </si>
  <si>
    <r>
      <rPr>
        <b/>
        <sz val="10"/>
        <color indexed="8"/>
        <rFont val="Calibri"/>
        <family val="2"/>
      </rPr>
      <t xml:space="preserve">GASTO CORRIENTE:        </t>
    </r>
    <r>
      <rPr>
        <sz val="10"/>
        <color indexed="8"/>
        <rFont val="Calibri"/>
        <family val="2"/>
      </rPr>
      <t xml:space="preserve">                                                                                    SANTO DOMINGO Y MANABI GRUPO 53 y 57</t>
    </r>
  </si>
  <si>
    <t>TOTAL DEVENGADO</t>
  </si>
  <si>
    <t>PRESUPUESTO DISTRITAL 4</t>
  </si>
  <si>
    <t xml:space="preserve">TOTAL PRESUPUESTO </t>
  </si>
  <si>
    <t>DISTRITAL 4 (SANTO DOMINGO-MANABI)</t>
  </si>
  <si>
    <r>
      <t>3.</t>
    </r>
    <r>
      <rPr>
        <b/>
        <i/>
        <sz val="12"/>
        <color indexed="8"/>
        <rFont val="Times New Roman"/>
        <family val="1"/>
      </rPr>
      <t xml:space="preserve">       </t>
    </r>
    <r>
      <rPr>
        <b/>
        <i/>
        <sz val="12"/>
        <color indexed="8"/>
        <rFont val="Calibri"/>
        <family val="2"/>
      </rPr>
      <t xml:space="preserve">Cuánto fue el total del presupuesto planificado entre gasto corriente y proyectos ? </t>
    </r>
  </si>
  <si>
    <r>
      <rPr>
        <b/>
        <sz val="10"/>
        <color indexed="8"/>
        <rFont val="Calibri"/>
        <family val="2"/>
      </rPr>
      <t xml:space="preserve">BIENES Y SERVICIOS DE INVERSIÓN: </t>
    </r>
    <r>
      <rPr>
        <sz val="10"/>
        <color indexed="8"/>
        <rFont val="Calibri"/>
        <family val="2"/>
      </rPr>
      <t>PROYECTO ERRADICACION DE LA FIEBRE AFTOSA-SANTO DOMINGO Y MANABI GRUPO 73</t>
    </r>
  </si>
  <si>
    <t xml:space="preserve">4. Cuánto fue el total del presupuesto ejecutado entre gasto corriente y proyectos ? </t>
  </si>
  <si>
    <t>Enero a  diciembre 2021</t>
  </si>
  <si>
    <r>
      <rPr>
        <b/>
        <i/>
        <sz val="14"/>
        <color theme="1"/>
        <rFont val="Calibri"/>
        <family val="2"/>
      </rPr>
      <t>2.</t>
    </r>
    <r>
      <rPr>
        <b/>
        <i/>
        <sz val="12"/>
        <color theme="1"/>
        <rFont val="Calibri"/>
        <family val="2"/>
      </rPr>
      <t xml:space="preserve"> Cuánto fue el presupuesto planificado para gasto de proyectos, presupuesto ejecutado y el % de cumplimiento del presupuesto?
</t>
    </r>
  </si>
  <si>
    <t>5. Cuánto fue el total del % de cumplimiento del presupuesto entre gasto corriente y proyectos ?.</t>
  </si>
  <si>
    <r>
      <t>EJERCICIO FISCAL</t>
    </r>
    <r>
      <rPr>
        <b/>
        <sz val="12"/>
        <color theme="1"/>
        <rFont val="Constantia"/>
        <family val="1"/>
      </rPr>
      <t xml:space="preserve">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</si>
</sst>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&quot;$&quot;* #,##0.00_ ;_ &quot;$&quot;* \-#,##0.00_ ;_ &quot;$&quot;* &quot;-&quot;??_ ;_ @_ "/>
    <numFmt numFmtId="164" formatCode="_(&quot;$&quot;\ * #,##0.00_);_(&quot;$&quot;\ * \(#,##0.00\);_(&quot;$&quot;\ * &quot;-&quot;??_);_(@_)"/>
    <numFmt numFmtId="165" formatCode="_(* #,##0.00_);_(* \(#,##0.00\);_(* &quot;-&quot;??_);_(@_)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onstantia"/>
      <family val="1"/>
    </font>
    <font>
      <b/>
      <i/>
      <sz val="12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1"/>
      <color rgb="FF0070C0"/>
      <name val="Constantia"/>
      <family val="1"/>
    </font>
    <font>
      <b/>
      <i/>
      <sz val="9"/>
      <color rgb="FF000000"/>
      <name val="Cambria"/>
      <family val="1"/>
    </font>
    <font>
      <b/>
      <sz val="10"/>
      <color theme="1"/>
      <name val="Cambria"/>
      <family val="1"/>
    </font>
    <font>
      <sz val="10"/>
      <color theme="1"/>
      <name val="Calibri"/>
      <family val="2"/>
      <scheme val="minor"/>
    </font>
    <font>
      <sz val="10"/>
      <color theme="1"/>
      <name val="Cambria"/>
      <family val="1"/>
    </font>
    <font>
      <b/>
      <i/>
      <sz val="12"/>
      <color theme="1"/>
      <name val="Calibri"/>
      <family val="2"/>
    </font>
    <font>
      <b/>
      <i/>
      <sz val="14"/>
      <color theme="1"/>
      <name val="Calibri"/>
      <family val="2"/>
    </font>
    <font>
      <b/>
      <i/>
      <sz val="10"/>
      <color theme="1"/>
      <name val="Calibri Light"/>
      <family val="1"/>
      <scheme val="major"/>
    </font>
    <font>
      <sz val="10"/>
      <color theme="1"/>
      <name val="Calibri Light"/>
      <family val="1"/>
      <scheme val="major"/>
    </font>
    <font>
      <b/>
      <sz val="10"/>
      <color theme="1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i/>
      <sz val="12"/>
      <color indexed="8"/>
      <name val="Times New Roman"/>
      <family val="1"/>
    </font>
    <font>
      <b/>
      <i/>
      <sz val="12"/>
      <color indexed="8"/>
      <name val="Calibri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b/>
      <sz val="14"/>
      <color theme="1"/>
      <name val="Cambria"/>
      <family val="1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b/>
      <sz val="12"/>
      <color theme="1"/>
      <name val="Constantia"/>
      <family val="1"/>
    </font>
  </fonts>
  <fills count="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44" fontId="10" fillId="0" borderId="1" xfId="1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0" fillId="0" borderId="0" xfId="0" applyNumberFormat="1"/>
    <xf numFmtId="0" fontId="8" fillId="0" borderId="2" xfId="0" applyFont="1" applyBorder="1" applyAlignment="1">
      <alignment horizontal="right" vertical="center" wrapText="1"/>
    </xf>
    <xf numFmtId="44" fontId="8" fillId="2" borderId="1" xfId="2" applyNumberFormat="1" applyFont="1" applyFill="1" applyBorder="1" applyAlignment="1">
      <alignment horizontal="center" vertical="center"/>
    </xf>
    <xf numFmtId="44" fontId="8" fillId="3" borderId="1" xfId="2" applyNumberFormat="1" applyFont="1" applyFill="1" applyBorder="1" applyAlignment="1">
      <alignment vertical="center"/>
    </xf>
    <xf numFmtId="44" fontId="8" fillId="3" borderId="1" xfId="1" applyNumberFormat="1" applyFont="1" applyFill="1" applyBorder="1" applyAlignment="1">
      <alignment vertical="center"/>
    </xf>
    <xf numFmtId="4" fontId="0" fillId="0" borderId="0" xfId="0" applyNumberFormat="1" applyAlignment="1">
      <alignment horizontal="center"/>
    </xf>
    <xf numFmtId="0" fontId="13" fillId="0" borderId="0" xfId="0" applyFont="1"/>
    <xf numFmtId="0" fontId="14" fillId="0" borderId="0" xfId="0" applyFont="1"/>
    <xf numFmtId="0" fontId="2" fillId="0" borderId="1" xfId="0" applyFont="1" applyBorder="1" applyAlignment="1">
      <alignment wrapText="1"/>
    </xf>
    <xf numFmtId="0" fontId="15" fillId="0" borderId="1" xfId="0" applyFont="1" applyBorder="1" applyAlignment="1">
      <alignment horizontal="left" vertical="center" wrapText="1"/>
    </xf>
    <xf numFmtId="44" fontId="0" fillId="0" borderId="1" xfId="0" applyNumberFormat="1" applyBorder="1"/>
    <xf numFmtId="44" fontId="8" fillId="0" borderId="1" xfId="3" applyNumberFormat="1" applyFont="1" applyBorder="1" applyAlignment="1">
      <alignment vertical="center"/>
    </xf>
    <xf numFmtId="0" fontId="2" fillId="0" borderId="1" xfId="0" applyFont="1" applyBorder="1" applyAlignment="1">
      <alignment horizontal="right"/>
    </xf>
    <xf numFmtId="44" fontId="2" fillId="3" borderId="1" xfId="0" applyNumberFormat="1" applyFont="1" applyFill="1" applyBorder="1"/>
    <xf numFmtId="44" fontId="0" fillId="4" borderId="1" xfId="0" applyNumberFormat="1" applyFill="1" applyBorder="1"/>
    <xf numFmtId="44" fontId="0" fillId="2" borderId="1" xfId="0" applyNumberFormat="1" applyFill="1" applyBorder="1"/>
    <xf numFmtId="0" fontId="2" fillId="0" borderId="0" xfId="0" applyFont="1" applyAlignment="1">
      <alignment horizontal="right"/>
    </xf>
    <xf numFmtId="164" fontId="2" fillId="0" borderId="0" xfId="0" applyNumberFormat="1" applyFont="1"/>
    <xf numFmtId="2" fontId="2" fillId="0" borderId="0" xfId="0" applyNumberFormat="1" applyFont="1"/>
    <xf numFmtId="0" fontId="2" fillId="0" borderId="0" xfId="0" applyFont="1"/>
    <xf numFmtId="0" fontId="16" fillId="0" borderId="0" xfId="0" applyFont="1" applyAlignment="1">
      <alignment vertical="center"/>
    </xf>
    <xf numFmtId="164" fontId="4" fillId="0" borderId="0" xfId="0" applyNumberFormat="1" applyFont="1"/>
    <xf numFmtId="2" fontId="4" fillId="0" borderId="0" xfId="0" applyNumberFormat="1" applyFont="1"/>
    <xf numFmtId="0" fontId="4" fillId="0" borderId="0" xfId="0" applyFont="1"/>
    <xf numFmtId="0" fontId="19" fillId="0" borderId="1" xfId="0" applyFont="1" applyBorder="1" applyAlignment="1">
      <alignment horizontal="left" vertical="center" wrapText="1"/>
    </xf>
    <xf numFmtId="164" fontId="8" fillId="0" borderId="1" xfId="2" applyFont="1" applyBorder="1" applyAlignment="1">
      <alignment horizontal="center" vertical="center"/>
    </xf>
    <xf numFmtId="164" fontId="8" fillId="3" borderId="1" xfId="2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 wrapText="1"/>
    </xf>
    <xf numFmtId="164" fontId="8" fillId="0" borderId="0" xfId="2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2" fontId="2" fillId="0" borderId="1" xfId="0" applyNumberFormat="1" applyFont="1" applyBorder="1" applyAlignment="1">
      <alignment horizontal="center" wrapText="1"/>
    </xf>
    <xf numFmtId="2" fontId="2" fillId="0" borderId="0" xfId="0" applyNumberFormat="1" applyFont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right" vertical="center" wrapText="1"/>
    </xf>
    <xf numFmtId="44" fontId="2" fillId="5" borderId="1" xfId="0" applyNumberFormat="1" applyFont="1" applyFill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0" fillId="0" borderId="3" xfId="0" applyBorder="1"/>
    <xf numFmtId="0" fontId="8" fillId="0" borderId="4" xfId="0" applyFont="1" applyBorder="1" applyAlignment="1">
      <alignment horizontal="center" wrapText="1"/>
    </xf>
    <xf numFmtId="0" fontId="2" fillId="0" borderId="5" xfId="0" applyFont="1" applyBorder="1" applyAlignment="1">
      <alignment vertical="center"/>
    </xf>
    <xf numFmtId="44" fontId="0" fillId="0" borderId="1" xfId="0" applyNumberFormat="1" applyBorder="1" applyAlignment="1">
      <alignment vertical="center"/>
    </xf>
    <xf numFmtId="44" fontId="2" fillId="0" borderId="1" xfId="0" applyNumberFormat="1" applyFont="1" applyBorder="1" applyAlignment="1">
      <alignment horizontal="center" vertical="center"/>
    </xf>
    <xf numFmtId="165" fontId="21" fillId="6" borderId="1" xfId="1" applyFont="1" applyFill="1" applyBorder="1" applyAlignment="1">
      <alignment vertical="center"/>
    </xf>
    <xf numFmtId="44" fontId="22" fillId="7" borderId="1" xfId="0" applyNumberFormat="1" applyFont="1" applyFill="1" applyBorder="1" applyAlignment="1">
      <alignment horizontal="right" vertical="center"/>
    </xf>
    <xf numFmtId="44" fontId="23" fillId="3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6" fillId="0" borderId="0" xfId="0" applyFont="1"/>
    <xf numFmtId="0" fontId="3" fillId="0" borderId="0" xfId="0" applyFont="1" applyAlignment="1">
      <alignment horizontal="center"/>
    </xf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249466</xdr:colOff>
      <xdr:row>63</xdr:row>
      <xdr:rowOff>68036</xdr:rowOff>
    </xdr:from>
    <xdr:to>
      <xdr:col>3</xdr:col>
      <xdr:colOff>753516</xdr:colOff>
      <xdr:row>74</xdr:row>
      <xdr:rowOff>90713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2F70EA8-44A9-41F3-BEA3-D331858CC1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921" t="34782" r="75643" b="36258"/>
        <a:stretch/>
      </xdr:blipFill>
      <xdr:spPr>
        <a:xfrm>
          <a:off x="2811691" y="16050986"/>
          <a:ext cx="2908753" cy="2118178"/>
        </a:xfrm>
        <a:prstGeom prst="rect">
          <a:avLst/>
        </a:prstGeom>
      </xdr:spPr>
    </xdr:pic>
    <xdr:clientData/>
  </xdr:twoCellAnchor>
  <xdr:twoCellAnchor editAs="oneCell">
    <xdr:from>
      <xdr:col>2</xdr:col>
      <xdr:colOff>876300</xdr:colOff>
      <xdr:row>80</xdr:row>
      <xdr:rowOff>47626</xdr:rowOff>
    </xdr:from>
    <xdr:to>
      <xdr:col>10</xdr:col>
      <xdr:colOff>649238</xdr:colOff>
      <xdr:row>90</xdr:row>
      <xdr:rowOff>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9D4443A-1AB5-4595-82B2-62C249D4805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3528" t="38037" r="24543" b="36577"/>
        <a:stretch/>
      </xdr:blipFill>
      <xdr:spPr>
        <a:xfrm>
          <a:off x="5372100" y="19269076"/>
          <a:ext cx="6753227" cy="185737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11</xdr:col>
      <xdr:colOff>620004</xdr:colOff>
      <xdr:row>130</xdr:row>
      <xdr:rowOff>158751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264DF4E-4A10-41F3-ADA5-3D87CF8B9E6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921" t="34782" r="23350" b="8371"/>
        <a:stretch/>
      </xdr:blipFill>
      <xdr:spPr>
        <a:xfrm>
          <a:off x="2562225" y="24745950"/>
          <a:ext cx="9718222" cy="4159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98FDB-2AC9-4ED4-9C9C-E2A8D929B339}">
  <dimension ref="A1:F40"/>
  <sheetViews>
    <sheetView tabSelected="1" topLeftCell="A19" zoomScale="93" zoomScaleNormal="93" workbookViewId="0">
      <selection activeCell="D27" sqref="D27"/>
    </sheetView>
  </sheetViews>
  <sheetFormatPr baseColWidth="10" defaultRowHeight="15" x14ac:dyDescent="0.25"/>
  <cols>
    <col min="1" max="1" width="32" customWidth="1"/>
    <col min="2" max="2" width="20.42578125" customWidth="1"/>
    <col min="3" max="3" width="15.7109375" customWidth="1"/>
    <col min="4" max="4" width="16.85546875" customWidth="1"/>
    <col min="5" max="5" width="14.140625" customWidth="1"/>
    <col min="6" max="6" width="12.28515625" customWidth="1"/>
  </cols>
  <sheetData>
    <row r="1" spans="1:6" ht="15" customHeight="1" x14ac:dyDescent="0.25">
      <c r="A1" s="57" t="s">
        <v>2</v>
      </c>
      <c r="B1" s="57"/>
      <c r="C1" s="57"/>
      <c r="D1" s="57"/>
    </row>
    <row r="2" spans="1:6" ht="15" customHeight="1" x14ac:dyDescent="0.25">
      <c r="A2" s="57" t="s">
        <v>0</v>
      </c>
      <c r="B2" s="57"/>
      <c r="C2" s="57"/>
      <c r="D2" s="57"/>
    </row>
    <row r="3" spans="1:6" ht="15" customHeight="1" x14ac:dyDescent="0.25">
      <c r="A3" s="57" t="s">
        <v>1</v>
      </c>
      <c r="B3" s="57"/>
      <c r="C3" s="57"/>
      <c r="D3" s="57"/>
    </row>
    <row r="4" spans="1:6" ht="15.75" x14ac:dyDescent="0.25">
      <c r="A4" s="57" t="s">
        <v>31</v>
      </c>
      <c r="B4" s="57"/>
      <c r="C4" s="57"/>
      <c r="D4" s="57"/>
    </row>
    <row r="5" spans="1:6" x14ac:dyDescent="0.25">
      <c r="A5" s="1"/>
      <c r="B5" s="1"/>
      <c r="C5" s="1"/>
    </row>
    <row r="6" spans="1:6" x14ac:dyDescent="0.25">
      <c r="A6" s="1"/>
      <c r="B6" s="1"/>
      <c r="C6" s="1"/>
    </row>
    <row r="7" spans="1:6" ht="44.25" customHeight="1" x14ac:dyDescent="0.25">
      <c r="A7" s="55" t="s">
        <v>3</v>
      </c>
      <c r="B7" s="55"/>
      <c r="C7" s="55"/>
      <c r="D7" s="55"/>
    </row>
    <row r="8" spans="1:6" x14ac:dyDescent="0.25">
      <c r="A8" s="1"/>
      <c r="B8" s="1"/>
      <c r="C8" s="1"/>
    </row>
    <row r="9" spans="1:6" x14ac:dyDescent="0.25">
      <c r="A9" s="56" t="s">
        <v>28</v>
      </c>
      <c r="B9" s="56"/>
      <c r="C9" s="56"/>
      <c r="D9" s="56"/>
    </row>
    <row r="10" spans="1:6" x14ac:dyDescent="0.25">
      <c r="A10" s="52" t="s">
        <v>4</v>
      </c>
      <c r="B10" s="52"/>
      <c r="C10" s="52"/>
    </row>
    <row r="11" spans="1:6" x14ac:dyDescent="0.25">
      <c r="A11" s="2" t="s">
        <v>5</v>
      </c>
      <c r="B11" s="3" t="s">
        <v>6</v>
      </c>
      <c r="C11" s="3" t="s">
        <v>7</v>
      </c>
      <c r="D11" s="3" t="s">
        <v>8</v>
      </c>
    </row>
    <row r="12" spans="1:6" x14ac:dyDescent="0.25">
      <c r="A12" s="4" t="s">
        <v>9</v>
      </c>
      <c r="B12" s="50">
        <v>121313.91</v>
      </c>
      <c r="C12" s="50">
        <v>121312.86</v>
      </c>
      <c r="D12" s="5">
        <f>C12/B12*100</f>
        <v>99.999134476829582</v>
      </c>
    </row>
    <row r="13" spans="1:6" x14ac:dyDescent="0.25">
      <c r="A13" s="6" t="s">
        <v>10</v>
      </c>
      <c r="B13" s="50">
        <v>55599.16</v>
      </c>
      <c r="C13" s="50">
        <v>55599.15</v>
      </c>
      <c r="D13" s="5">
        <f>C13/B13*100</f>
        <v>99.999982014116767</v>
      </c>
      <c r="F13" s="7"/>
    </row>
    <row r="14" spans="1:6" x14ac:dyDescent="0.25">
      <c r="A14" s="8" t="s">
        <v>11</v>
      </c>
      <c r="B14" s="9">
        <f>SUM(B12:B13)</f>
        <v>176913.07</v>
      </c>
      <c r="C14" s="10">
        <f>SUM(C12:C13)</f>
        <v>176912.01</v>
      </c>
      <c r="D14" s="11">
        <f>SUM(C14/B14)*100</f>
        <v>99.999400835675971</v>
      </c>
      <c r="F14" s="7"/>
    </row>
    <row r="15" spans="1:6" x14ac:dyDescent="0.25">
      <c r="D15" s="12"/>
    </row>
    <row r="16" spans="1:6" ht="57" customHeight="1" x14ac:dyDescent="0.25">
      <c r="A16" s="53" t="s">
        <v>29</v>
      </c>
      <c r="B16" s="53"/>
      <c r="C16" s="53"/>
      <c r="D16" s="53"/>
    </row>
    <row r="17" spans="1:6" ht="15.75" customHeight="1" x14ac:dyDescent="0.25">
      <c r="D17" s="12"/>
    </row>
    <row r="18" spans="1:6" x14ac:dyDescent="0.25">
      <c r="A18" s="13" t="s">
        <v>12</v>
      </c>
      <c r="B18" s="14"/>
    </row>
    <row r="19" spans="1:6" ht="75" x14ac:dyDescent="0.25">
      <c r="A19" s="2" t="s">
        <v>5</v>
      </c>
      <c r="B19" s="3" t="s">
        <v>13</v>
      </c>
      <c r="C19" s="15" t="s">
        <v>14</v>
      </c>
      <c r="D19" s="15" t="s">
        <v>15</v>
      </c>
      <c r="E19" s="3" t="s">
        <v>7</v>
      </c>
      <c r="F19" s="3" t="s">
        <v>8</v>
      </c>
    </row>
    <row r="20" spans="1:6" x14ac:dyDescent="0.25">
      <c r="A20" s="16" t="s">
        <v>16</v>
      </c>
      <c r="B20" s="50">
        <v>2000</v>
      </c>
      <c r="C20" s="17">
        <v>0</v>
      </c>
      <c r="D20" s="17">
        <f>SUM(B20:C20)</f>
        <v>2000</v>
      </c>
      <c r="E20" s="50">
        <v>2000</v>
      </c>
      <c r="F20" s="18">
        <f>E20/D20*100</f>
        <v>100</v>
      </c>
    </row>
    <row r="21" spans="1:6" x14ac:dyDescent="0.25">
      <c r="A21" s="16" t="s">
        <v>17</v>
      </c>
      <c r="B21" s="50">
        <v>4874.99</v>
      </c>
      <c r="C21" s="17">
        <v>0</v>
      </c>
      <c r="D21" s="17">
        <f>SUM(B21:C21)</f>
        <v>4874.99</v>
      </c>
      <c r="E21" s="50">
        <v>4874.99</v>
      </c>
      <c r="F21" s="18">
        <f>E21/D21*100</f>
        <v>100</v>
      </c>
    </row>
    <row r="22" spans="1:6" x14ac:dyDescent="0.25">
      <c r="A22" s="19" t="s">
        <v>18</v>
      </c>
      <c r="B22" s="20">
        <f>SUM(B20:B21)</f>
        <v>6874.99</v>
      </c>
      <c r="C22" s="21">
        <f>SUM(C20:C21)</f>
        <v>0</v>
      </c>
      <c r="D22" s="22">
        <f>SUM(B22:C22)</f>
        <v>6874.99</v>
      </c>
      <c r="E22" s="20">
        <f>SUM(E20:E21)</f>
        <v>6874.99</v>
      </c>
      <c r="F22" s="11">
        <f>SUM(E22/D22)*100</f>
        <v>100</v>
      </c>
    </row>
    <row r="23" spans="1:6" x14ac:dyDescent="0.25">
      <c r="A23" s="23"/>
      <c r="B23" s="24"/>
      <c r="C23" s="25"/>
      <c r="D23" s="26"/>
    </row>
    <row r="24" spans="1:6" ht="15.75" x14ac:dyDescent="0.25">
      <c r="A24" s="27" t="s">
        <v>25</v>
      </c>
      <c r="B24" s="28"/>
      <c r="C24" s="29"/>
      <c r="D24" s="30"/>
    </row>
    <row r="25" spans="1:6" x14ac:dyDescent="0.25">
      <c r="A25" s="23"/>
      <c r="B25" s="24"/>
      <c r="C25" s="25"/>
      <c r="D25" s="26"/>
    </row>
    <row r="26" spans="1:6" x14ac:dyDescent="0.25">
      <c r="A26" s="23"/>
      <c r="B26" s="24"/>
      <c r="C26" s="25"/>
      <c r="D26" s="26"/>
    </row>
    <row r="27" spans="1:6" x14ac:dyDescent="0.25">
      <c r="A27" s="2" t="s">
        <v>5</v>
      </c>
      <c r="B27" s="3" t="s">
        <v>19</v>
      </c>
      <c r="C27" s="25"/>
      <c r="D27" s="26"/>
    </row>
    <row r="28" spans="1:6" ht="44.25" customHeight="1" x14ac:dyDescent="0.25">
      <c r="A28" s="31" t="s">
        <v>20</v>
      </c>
      <c r="B28" s="51">
        <v>176913.07</v>
      </c>
      <c r="C28" s="26"/>
    </row>
    <row r="29" spans="1:6" ht="56.25" customHeight="1" x14ac:dyDescent="0.25">
      <c r="A29" s="31" t="s">
        <v>26</v>
      </c>
      <c r="B29" s="32">
        <v>6874.99</v>
      </c>
      <c r="C29" s="25"/>
      <c r="D29" s="26"/>
    </row>
    <row r="30" spans="1:6" ht="26.25" customHeight="1" x14ac:dyDescent="0.25">
      <c r="A30" s="8" t="s">
        <v>11</v>
      </c>
      <c r="B30" s="33">
        <f>SUM(B28:B29)</f>
        <v>183788.06</v>
      </c>
      <c r="C30" s="25"/>
      <c r="D30" s="26"/>
    </row>
    <row r="31" spans="1:6" x14ac:dyDescent="0.25">
      <c r="A31" s="34"/>
      <c r="B31" s="35"/>
      <c r="C31" s="25"/>
      <c r="D31" s="26"/>
    </row>
    <row r="32" spans="1:6" ht="15.75" x14ac:dyDescent="0.25">
      <c r="A32" s="54" t="s">
        <v>27</v>
      </c>
      <c r="B32" s="54"/>
      <c r="C32" s="54"/>
      <c r="D32" s="54"/>
    </row>
    <row r="33" spans="1:4" x14ac:dyDescent="0.25">
      <c r="A33" s="36"/>
      <c r="B33" s="36"/>
      <c r="C33" s="36"/>
      <c r="D33" s="36"/>
    </row>
    <row r="34" spans="1:4" x14ac:dyDescent="0.25">
      <c r="A34" s="37"/>
      <c r="B34" s="38" t="s">
        <v>21</v>
      </c>
      <c r="C34" s="39"/>
      <c r="D34" s="40"/>
    </row>
    <row r="35" spans="1:4" x14ac:dyDescent="0.25">
      <c r="A35" s="41" t="s">
        <v>22</v>
      </c>
      <c r="B35" s="42">
        <f>+C14+E22</f>
        <v>183787</v>
      </c>
      <c r="C35" s="43"/>
      <c r="D35" s="26"/>
    </row>
    <row r="36" spans="1:4" x14ac:dyDescent="0.25">
      <c r="A36" s="34"/>
      <c r="B36" s="35"/>
      <c r="C36" s="25"/>
      <c r="D36" s="26"/>
    </row>
    <row r="37" spans="1:4" ht="36.75" customHeight="1" x14ac:dyDescent="0.25">
      <c r="A37" s="54" t="s">
        <v>30</v>
      </c>
      <c r="B37" s="54"/>
      <c r="C37" s="54"/>
      <c r="D37" s="54"/>
    </row>
    <row r="38" spans="1:4" x14ac:dyDescent="0.25">
      <c r="A38" s="36"/>
      <c r="B38" s="36"/>
      <c r="C38" s="36"/>
      <c r="D38" s="36"/>
    </row>
    <row r="39" spans="1:4" ht="30" x14ac:dyDescent="0.25">
      <c r="A39" s="44"/>
      <c r="B39" s="45" t="s">
        <v>23</v>
      </c>
      <c r="C39" s="38" t="s">
        <v>21</v>
      </c>
      <c r="D39" s="3" t="s">
        <v>8</v>
      </c>
    </row>
    <row r="40" spans="1:4" ht="38.25" customHeight="1" x14ac:dyDescent="0.25">
      <c r="A40" s="46" t="s">
        <v>24</v>
      </c>
      <c r="B40" s="47">
        <f>+B30</f>
        <v>183788.06</v>
      </c>
      <c r="C40" s="48">
        <f>+B35</f>
        <v>183787</v>
      </c>
      <c r="D40" s="49">
        <f>SUM(C40/B40)*100</f>
        <v>99.999423248713754</v>
      </c>
    </row>
  </sheetData>
  <mergeCells count="10">
    <mergeCell ref="A1:D1"/>
    <mergeCell ref="A2:D2"/>
    <mergeCell ref="A3:D3"/>
    <mergeCell ref="A4:D4"/>
    <mergeCell ref="A10:C10"/>
    <mergeCell ref="A16:D16"/>
    <mergeCell ref="A32:D32"/>
    <mergeCell ref="A37:D37"/>
    <mergeCell ref="A7:D7"/>
    <mergeCell ref="A9:D9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RENDICION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2022-02-01T16:34:14Z</dcterms:created>
  <dcterms:modified xsi:type="dcterms:W3CDTF">2022-02-04T20:03:19Z</dcterms:modified>
</cp:coreProperties>
</file>