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ropbox\DOCUMENTOS ADMINISTRATIVO\1.- PAGOS\COMPRAS PUBLICAS\RENDICION DE CUENTAS 2020\1. RENDICION PRESUPUESTO 2020\"/>
    </mc:Choice>
  </mc:AlternateContent>
  <xr:revisionPtr revIDLastSave="0" documentId="13_ncr:1_{EB1A0528-A54B-48EC-B26E-6337B490F06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NDICION" sheetId="1" r:id="rId1"/>
    <sheet name="Hoja2" sheetId="2" r:id="rId2"/>
    <sheet name="Hoja3" sheetId="3" r:id="rId3"/>
  </sheets>
  <definedNames>
    <definedName name="_xlnm.Print_Area" localSheetId="0">RENDICION!#REF!</definedName>
  </definedNames>
  <calcPr calcId="181029"/>
</workbook>
</file>

<file path=xl/calcChain.xml><?xml version="1.0" encoding="utf-8"?>
<calcChain xmlns="http://schemas.openxmlformats.org/spreadsheetml/2006/main">
  <c r="E23" i="1" l="1"/>
  <c r="E22" i="1"/>
  <c r="D23" i="1"/>
  <c r="D22" i="1"/>
  <c r="C24" i="1"/>
  <c r="F22" i="1" l="1"/>
  <c r="F23" i="1"/>
  <c r="D42" i="1"/>
  <c r="B16" i="1"/>
  <c r="E24" i="1"/>
  <c r="B24" i="1"/>
  <c r="D24" i="1" s="1"/>
  <c r="B32" i="1"/>
  <c r="C16" i="1"/>
  <c r="D15" i="1"/>
  <c r="D14" i="1"/>
  <c r="F24" i="1" l="1"/>
  <c r="D16" i="1"/>
</calcChain>
</file>

<file path=xl/sharedStrings.xml><?xml version="1.0" encoding="utf-8"?>
<sst xmlns="http://schemas.openxmlformats.org/spreadsheetml/2006/main" count="39" uniqueCount="32">
  <si>
    <t>DEVENGADO</t>
  </si>
  <si>
    <t>AGENCIA DE REGULACIÓN Y CONTROL FITO Y ZOOSANITARIO</t>
  </si>
  <si>
    <t>DIRECCIÓN DISTRITAL Y ARTICULACIÓN TERRITORIAL 4</t>
  </si>
  <si>
    <t>RESUMEN DE EJECUCIÓN PRESUPUESTARIA</t>
  </si>
  <si>
    <t>GRUPO DE GASTO: Bienes y Servicios de consumo 530000, 570000</t>
  </si>
  <si>
    <t>PROVINCIA</t>
  </si>
  <si>
    <t xml:space="preserve">PRESUPUESTO </t>
  </si>
  <si>
    <t xml:space="preserve">% EJECUCIÓN </t>
  </si>
  <si>
    <t>SANTO DOMINGO: 53 y 57</t>
  </si>
  <si>
    <t>MANABÍ: 53, 57</t>
  </si>
  <si>
    <t xml:space="preserve">TOTAL:                               </t>
  </si>
  <si>
    <t>MANABÍ: 73</t>
  </si>
  <si>
    <t>SANTO DOMINGO: 73</t>
  </si>
  <si>
    <t>TOTAL:</t>
  </si>
  <si>
    <t xml:space="preserve">4. Cuanto fue el total del presupuesto ejecutado entre gasto corriente y proyectos ? </t>
  </si>
  <si>
    <t>PRESUPUESTO DISTRITAL 4</t>
  </si>
  <si>
    <t>5. Cuanto fue el total del % de cumplimiento del presupuesto entre gasto corriente y proyectos ?.</t>
  </si>
  <si>
    <t>PRESUPUESTO TOTAL</t>
  </si>
  <si>
    <t xml:space="preserve">TOTAL PRESUPUESTO </t>
  </si>
  <si>
    <t>TOTAL DEVENGADO</t>
  </si>
  <si>
    <r>
      <t>3.</t>
    </r>
    <r>
      <rPr>
        <b/>
        <i/>
        <sz val="12"/>
        <color indexed="8"/>
        <rFont val="Times New Roman"/>
        <family val="1"/>
      </rPr>
      <t xml:space="preserve">       </t>
    </r>
    <r>
      <rPr>
        <b/>
        <i/>
        <sz val="12"/>
        <color indexed="8"/>
        <rFont val="Calibri"/>
        <family val="2"/>
      </rPr>
      <t xml:space="preserve">Cuanto fue el total del presupuesto planificado entre gasto corriente y proyectos ? </t>
    </r>
  </si>
  <si>
    <r>
      <rPr>
        <b/>
        <i/>
        <sz val="14"/>
        <color theme="1"/>
        <rFont val="Calibri"/>
        <family val="2"/>
        <scheme val="minor"/>
      </rPr>
      <t>1.</t>
    </r>
    <r>
      <rPr>
        <b/>
        <i/>
        <sz val="12"/>
        <color theme="1"/>
        <rFont val="Calibri"/>
        <family val="2"/>
        <scheme val="minor"/>
      </rPr>
      <t xml:space="preserve"> Cuanto fue el presupuesto planificado para gasto corriente, presupuesto ejecutado y el % de cumplimiento del presupuesto?
</t>
    </r>
  </si>
  <si>
    <r>
      <rPr>
        <b/>
        <i/>
        <sz val="14"/>
        <color theme="1"/>
        <rFont val="Calibri"/>
        <family val="2"/>
      </rPr>
      <t>2.</t>
    </r>
    <r>
      <rPr>
        <b/>
        <i/>
        <sz val="12"/>
        <color theme="1"/>
        <rFont val="Calibri"/>
        <family val="2"/>
      </rPr>
      <t xml:space="preserve"> Cuanto fue el presupuesto planificado para gasto de proyectos, presupuesto ejecutado y el % de cumplimiento del presupuesto?
</t>
    </r>
  </si>
  <si>
    <t>EJERCICIO FISCAL 2020</t>
  </si>
  <si>
    <t>Enero a  diciembre 2020</t>
  </si>
  <si>
    <t>GRUPO DE GASTO: Bienes y servicios de Inversiòn730000</t>
  </si>
  <si>
    <t>PRESUPUESTO PROYECTO DE CALIDAD AGROALIMENTARIA</t>
  </si>
  <si>
    <t xml:space="preserve">PRESUPUESTO PROYECTO ERRADICACION DE LA FIEBRE AFTOSA </t>
  </si>
  <si>
    <t>TOTAL PRESUPUESTO GASTO DE PROYECTOS</t>
  </si>
  <si>
    <r>
      <rPr>
        <b/>
        <sz val="10"/>
        <color indexed="8"/>
        <rFont val="Calibri"/>
        <family val="2"/>
      </rPr>
      <t xml:space="preserve">BIENES Y SERVICIOS DE INVERSIÓN:     </t>
    </r>
    <r>
      <rPr>
        <sz val="10"/>
        <color indexed="8"/>
        <rFont val="Calibri"/>
        <family val="2"/>
      </rPr>
      <t xml:space="preserve">  PROYECTO ERRADICACION DE LA FIEBRE AFTOSA                                                                                          PROYECTO DE CALIDAD AGROALIMENTARIA SANTO DOMINGO Y MANABI GRUPO 73</t>
    </r>
  </si>
  <si>
    <r>
      <rPr>
        <b/>
        <sz val="10"/>
        <color indexed="8"/>
        <rFont val="Calibri"/>
        <family val="2"/>
      </rPr>
      <t xml:space="preserve">GASTO CORRIENTE:        </t>
    </r>
    <r>
      <rPr>
        <sz val="10"/>
        <color indexed="8"/>
        <rFont val="Calibri"/>
        <family val="2"/>
      </rPr>
      <t xml:space="preserve">                                                                                    SANTO DOMINGO Y MANABI GRUPO 53 y 57</t>
    </r>
  </si>
  <si>
    <t>DISTRITAL 4 (SANTO DOMINGO-MANABI)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</si>
</sst>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$&quot;* #,##0.00_ ;_ &quot;$&quot;* \-#,##0.00_ ;_ &quot;$&quot;* &quot;-&quot;??_ ;_ @_ "/>
    <numFmt numFmtId="164" formatCode="_(&quot;$&quot;\ * #,##0.00_);_(&quot;$&quot;\ * \(#,##0.00\);_(&quot;$&quot;\ * &quot;-&quot;??_);_(@_)"/>
    <numFmt numFmtId="165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onstantia"/>
      <family val="1"/>
    </font>
    <font>
      <b/>
      <sz val="11"/>
      <color rgb="FF0070C0"/>
      <name val="Constantia"/>
      <family val="1"/>
    </font>
    <font>
      <b/>
      <i/>
      <sz val="9"/>
      <color rgb="FF000000"/>
      <name val="Cambria"/>
      <family val="1"/>
    </font>
    <font>
      <b/>
      <sz val="10"/>
      <color theme="1"/>
      <name val="Cambria"/>
      <family val="1"/>
    </font>
    <font>
      <sz val="10"/>
      <color theme="1"/>
      <name val="Calibri"/>
      <family val="2"/>
      <scheme val="minor"/>
    </font>
    <font>
      <sz val="10"/>
      <color theme="1"/>
      <name val="Cambria"/>
      <family val="1"/>
    </font>
    <font>
      <b/>
      <i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4"/>
      <color theme="1"/>
      <name val="Cambria"/>
      <family val="1"/>
    </font>
    <font>
      <b/>
      <i/>
      <sz val="12"/>
      <color rgb="FF000000"/>
      <name val="Calibri"/>
      <family val="2"/>
      <scheme val="minor"/>
    </font>
    <font>
      <b/>
      <i/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b/>
      <i/>
      <sz val="12"/>
      <color theme="1"/>
      <name val="Calibri"/>
      <family val="2"/>
    </font>
    <font>
      <b/>
      <i/>
      <sz val="14"/>
      <color theme="1"/>
      <name val="Calibri"/>
      <family val="2"/>
    </font>
    <font>
      <b/>
      <i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64" fontId="9" fillId="0" borderId="1" xfId="2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0" fillId="0" borderId="0" xfId="0" applyNumberFormat="1"/>
    <xf numFmtId="0" fontId="7" fillId="0" borderId="2" xfId="0" applyFont="1" applyBorder="1" applyAlignment="1">
      <alignment horizontal="right" vertical="center" wrapText="1"/>
    </xf>
    <xf numFmtId="4" fontId="0" fillId="0" borderId="0" xfId="0" applyNumberForma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Font="1" applyBorder="1"/>
    <xf numFmtId="0" fontId="7" fillId="0" borderId="0" xfId="0" applyFont="1" applyBorder="1" applyAlignment="1">
      <alignment horizontal="right" vertical="center" wrapText="1"/>
    </xf>
    <xf numFmtId="164" fontId="7" fillId="0" borderId="0" xfId="2" applyFont="1" applyBorder="1" applyAlignment="1">
      <alignment horizontal="center" vertical="center"/>
    </xf>
    <xf numFmtId="0" fontId="0" fillId="0" borderId="1" xfId="0" applyBorder="1"/>
    <xf numFmtId="2" fontId="1" fillId="0" borderId="1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horizontal="center" vertical="center"/>
    </xf>
    <xf numFmtId="164" fontId="7" fillId="2" borderId="1" xfId="2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164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0" xfId="0" applyFont="1" applyBorder="1" applyAlignment="1"/>
    <xf numFmtId="0" fontId="7" fillId="0" borderId="3" xfId="0" applyFont="1" applyBorder="1" applyAlignment="1">
      <alignment horizontal="center" wrapText="1"/>
    </xf>
    <xf numFmtId="0" fontId="0" fillId="0" borderId="5" xfId="0" applyBorder="1"/>
    <xf numFmtId="0" fontId="1" fillId="0" borderId="1" xfId="0" applyFont="1" applyBorder="1" applyAlignment="1">
      <alignment wrapText="1"/>
    </xf>
    <xf numFmtId="0" fontId="14" fillId="0" borderId="1" xfId="0" applyFont="1" applyBorder="1" applyAlignment="1">
      <alignment horizontal="left" vertical="center" wrapText="1"/>
    </xf>
    <xf numFmtId="164" fontId="7" fillId="0" borderId="1" xfId="2" applyFont="1" applyBorder="1" applyAlignment="1">
      <alignment horizontal="center" vertical="center"/>
    </xf>
    <xf numFmtId="165" fontId="15" fillId="4" borderId="1" xfId="1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0" xfId="0" applyFont="1" applyAlignment="1"/>
    <xf numFmtId="0" fontId="6" fillId="0" borderId="0" xfId="0" applyFont="1" applyBorder="1" applyAlignment="1">
      <alignment horizontal="left"/>
    </xf>
    <xf numFmtId="0" fontId="19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44" fontId="9" fillId="0" borderId="1" xfId="0" applyNumberFormat="1" applyFont="1" applyBorder="1" applyAlignment="1">
      <alignment horizontal="center" vertical="center"/>
    </xf>
    <xf numFmtId="44" fontId="0" fillId="0" borderId="1" xfId="0" applyNumberFormat="1" applyBorder="1"/>
    <xf numFmtId="44" fontId="9" fillId="0" borderId="1" xfId="0" applyNumberFormat="1" applyFont="1" applyBorder="1" applyAlignment="1">
      <alignment vertical="center"/>
    </xf>
    <xf numFmtId="44" fontId="7" fillId="0" borderId="1" xfId="3" applyNumberFormat="1" applyFont="1" applyBorder="1" applyAlignment="1">
      <alignment vertical="center"/>
    </xf>
    <xf numFmtId="44" fontId="7" fillId="0" borderId="1" xfId="0" applyNumberFormat="1" applyFont="1" applyBorder="1" applyAlignment="1">
      <alignment horizontal="center" vertical="center"/>
    </xf>
    <xf numFmtId="44" fontId="9" fillId="0" borderId="1" xfId="3" applyNumberFormat="1" applyFont="1" applyBorder="1" applyAlignment="1">
      <alignment vertical="center"/>
    </xf>
    <xf numFmtId="44" fontId="1" fillId="2" borderId="1" xfId="0" applyNumberFormat="1" applyFont="1" applyFill="1" applyBorder="1"/>
    <xf numFmtId="44" fontId="0" fillId="3" borderId="1" xfId="0" applyNumberFormat="1" applyFill="1" applyBorder="1"/>
    <xf numFmtId="44" fontId="0" fillId="6" borderId="1" xfId="0" applyNumberFormat="1" applyFill="1" applyBorder="1"/>
    <xf numFmtId="44" fontId="7" fillId="2" borderId="1" xfId="1" applyNumberFormat="1" applyFont="1" applyFill="1" applyBorder="1" applyAlignment="1">
      <alignment vertical="center"/>
    </xf>
    <xf numFmtId="44" fontId="9" fillId="0" borderId="1" xfId="2" applyNumberFormat="1" applyFont="1" applyBorder="1" applyAlignment="1">
      <alignment horizontal="center" vertical="center"/>
    </xf>
    <xf numFmtId="44" fontId="9" fillId="0" borderId="1" xfId="2" applyNumberFormat="1" applyFont="1" applyBorder="1" applyAlignment="1">
      <alignment vertical="center"/>
    </xf>
    <xf numFmtId="44" fontId="9" fillId="0" borderId="1" xfId="1" applyNumberFormat="1" applyFont="1" applyBorder="1" applyAlignment="1">
      <alignment vertical="center"/>
    </xf>
    <xf numFmtId="44" fontId="7" fillId="6" borderId="1" xfId="2" applyNumberFormat="1" applyFont="1" applyFill="1" applyBorder="1" applyAlignment="1">
      <alignment horizontal="center" vertical="center"/>
    </xf>
    <xf numFmtId="44" fontId="7" fillId="2" borderId="1" xfId="2" applyNumberFormat="1" applyFont="1" applyFill="1" applyBorder="1" applyAlignment="1">
      <alignment vertical="center"/>
    </xf>
    <xf numFmtId="44" fontId="1" fillId="5" borderId="1" xfId="0" applyNumberFormat="1" applyFont="1" applyFill="1" applyBorder="1" applyAlignment="1">
      <alignment horizontal="center" vertical="center"/>
    </xf>
    <xf numFmtId="44" fontId="0" fillId="0" borderId="1" xfId="0" applyNumberForma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CAF8FE"/>
      <color rgb="FFFEECDE"/>
      <color rgb="FFFDFD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249466</xdr:colOff>
      <xdr:row>65</xdr:row>
      <xdr:rowOff>68036</xdr:rowOff>
    </xdr:from>
    <xdr:to>
      <xdr:col>2</xdr:col>
      <xdr:colOff>1224644</xdr:colOff>
      <xdr:row>76</xdr:row>
      <xdr:rowOff>90714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1" t="34782" r="75643" b="36258"/>
        <a:stretch/>
      </xdr:blipFill>
      <xdr:spPr>
        <a:xfrm>
          <a:off x="2721430" y="16192500"/>
          <a:ext cx="2914196" cy="2143125"/>
        </a:xfrm>
        <a:prstGeom prst="rect">
          <a:avLst/>
        </a:prstGeom>
      </xdr:spPr>
    </xdr:pic>
    <xdr:clientData/>
  </xdr:twoCellAnchor>
  <xdr:twoCellAnchor editAs="oneCell">
    <xdr:from>
      <xdr:col>2</xdr:col>
      <xdr:colOff>876300</xdr:colOff>
      <xdr:row>82</xdr:row>
      <xdr:rowOff>47626</xdr:rowOff>
    </xdr:from>
    <xdr:to>
      <xdr:col>10</xdr:col>
      <xdr:colOff>219077</xdr:colOff>
      <xdr:row>92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528" t="38037" r="24543" b="36577"/>
        <a:stretch/>
      </xdr:blipFill>
      <xdr:spPr>
        <a:xfrm>
          <a:off x="5276850" y="19269076"/>
          <a:ext cx="6753226" cy="18573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10</xdr:col>
      <xdr:colOff>374197</xdr:colOff>
      <xdr:row>132</xdr:row>
      <xdr:rowOff>158750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1" t="34782" r="23350" b="8371"/>
        <a:stretch/>
      </xdr:blipFill>
      <xdr:spPr>
        <a:xfrm>
          <a:off x="2466975" y="24745950"/>
          <a:ext cx="9718221" cy="415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topLeftCell="A19" zoomScale="93" zoomScaleNormal="93" workbookViewId="0">
      <selection activeCell="E39" sqref="E39"/>
    </sheetView>
  </sheetViews>
  <sheetFormatPr baseColWidth="10" defaultRowHeight="15" x14ac:dyDescent="0.25"/>
  <cols>
    <col min="1" max="1" width="38.42578125" customWidth="1"/>
    <col min="2" max="2" width="29" customWidth="1"/>
    <col min="3" max="3" width="22.140625" customWidth="1"/>
    <col min="4" max="4" width="16.85546875" customWidth="1"/>
    <col min="5" max="5" width="14.140625" customWidth="1"/>
    <col min="6" max="6" width="12.28515625" customWidth="1"/>
  </cols>
  <sheetData>
    <row r="1" spans="1:6" x14ac:dyDescent="0.25">
      <c r="A1" s="44" t="s">
        <v>3</v>
      </c>
      <c r="B1" s="44"/>
      <c r="C1" s="44"/>
    </row>
    <row r="2" spans="1:6" x14ac:dyDescent="0.25">
      <c r="A2" s="44" t="s">
        <v>2</v>
      </c>
      <c r="B2" s="44"/>
      <c r="C2" s="44"/>
    </row>
    <row r="3" spans="1:6" x14ac:dyDescent="0.25">
      <c r="A3" s="44" t="s">
        <v>1</v>
      </c>
      <c r="B3" s="44"/>
      <c r="C3" s="44"/>
    </row>
    <row r="4" spans="1:6" x14ac:dyDescent="0.25">
      <c r="A4" s="44" t="s">
        <v>23</v>
      </c>
      <c r="B4" s="44"/>
      <c r="C4" s="44"/>
    </row>
    <row r="5" spans="1:6" x14ac:dyDescent="0.25">
      <c r="A5" s="1"/>
      <c r="B5" s="1"/>
      <c r="C5" s="1"/>
    </row>
    <row r="6" spans="1:6" x14ac:dyDescent="0.25">
      <c r="A6" s="2"/>
      <c r="B6" s="1"/>
      <c r="C6" s="1"/>
    </row>
    <row r="7" spans="1:6" x14ac:dyDescent="0.25">
      <c r="A7" s="1"/>
      <c r="B7" s="1"/>
      <c r="C7" s="1"/>
    </row>
    <row r="8" spans="1:6" x14ac:dyDescent="0.25">
      <c r="A8" s="1"/>
      <c r="B8" s="1"/>
      <c r="C8" s="1"/>
    </row>
    <row r="9" spans="1:6" ht="44.25" customHeight="1" x14ac:dyDescent="0.25">
      <c r="A9" s="45" t="s">
        <v>21</v>
      </c>
      <c r="B9" s="45"/>
      <c r="C9" s="45"/>
      <c r="D9" s="45"/>
    </row>
    <row r="10" spans="1:6" x14ac:dyDescent="0.25">
      <c r="A10" s="1"/>
      <c r="B10" s="1"/>
      <c r="C10" s="1"/>
    </row>
    <row r="11" spans="1:6" x14ac:dyDescent="0.25">
      <c r="A11" s="40" t="s">
        <v>24</v>
      </c>
      <c r="B11" s="40"/>
      <c r="C11" s="40"/>
      <c r="D11" s="40"/>
    </row>
    <row r="12" spans="1:6" x14ac:dyDescent="0.25">
      <c r="A12" s="41" t="s">
        <v>4</v>
      </c>
      <c r="B12" s="41"/>
      <c r="C12" s="41"/>
    </row>
    <row r="13" spans="1:6" x14ac:dyDescent="0.25">
      <c r="A13" s="3" t="s">
        <v>5</v>
      </c>
      <c r="B13" s="4" t="s">
        <v>6</v>
      </c>
      <c r="C13" s="4" t="s">
        <v>0</v>
      </c>
      <c r="D13" s="4" t="s">
        <v>7</v>
      </c>
    </row>
    <row r="14" spans="1:6" x14ac:dyDescent="0.25">
      <c r="A14" s="5" t="s">
        <v>8</v>
      </c>
      <c r="B14" s="56">
        <v>166016.54</v>
      </c>
      <c r="C14" s="57">
        <v>165637.22</v>
      </c>
      <c r="D14" s="58">
        <f>C14/B14*100</f>
        <v>99.771516741645144</v>
      </c>
    </row>
    <row r="15" spans="1:6" x14ac:dyDescent="0.25">
      <c r="A15" s="7" t="s">
        <v>9</v>
      </c>
      <c r="B15" s="56">
        <v>75430.820000000007</v>
      </c>
      <c r="C15" s="57">
        <v>74324.12</v>
      </c>
      <c r="D15" s="58">
        <f>C15/B15*100</f>
        <v>98.532827828200709</v>
      </c>
      <c r="F15" s="8"/>
    </row>
    <row r="16" spans="1:6" x14ac:dyDescent="0.25">
      <c r="A16" s="9" t="s">
        <v>10</v>
      </c>
      <c r="B16" s="59">
        <f>SUM(B14:B15)</f>
        <v>241447.36000000002</v>
      </c>
      <c r="C16" s="60">
        <f>SUM(C14:C15)</f>
        <v>239961.34</v>
      </c>
      <c r="D16" s="55">
        <f>SUM(C16/B16)*100</f>
        <v>99.384536654283565</v>
      </c>
      <c r="F16" s="8"/>
    </row>
    <row r="17" spans="1:6" x14ac:dyDescent="0.25">
      <c r="D17" s="10"/>
    </row>
    <row r="18" spans="1:6" ht="57" customHeight="1" x14ac:dyDescent="0.25">
      <c r="A18" s="42" t="s">
        <v>22</v>
      </c>
      <c r="B18" s="42"/>
      <c r="C18" s="42"/>
      <c r="D18" s="42"/>
    </row>
    <row r="19" spans="1:6" ht="15.75" customHeight="1" x14ac:dyDescent="0.25">
      <c r="D19" s="10"/>
    </row>
    <row r="20" spans="1:6" x14ac:dyDescent="0.25">
      <c r="A20" s="11" t="s">
        <v>25</v>
      </c>
      <c r="B20" s="12"/>
    </row>
    <row r="21" spans="1:6" ht="60" x14ac:dyDescent="0.25">
      <c r="A21" s="3" t="s">
        <v>5</v>
      </c>
      <c r="B21" s="4" t="s">
        <v>27</v>
      </c>
      <c r="C21" s="35" t="s">
        <v>26</v>
      </c>
      <c r="D21" s="35" t="s">
        <v>28</v>
      </c>
      <c r="E21" s="4" t="s">
        <v>0</v>
      </c>
      <c r="F21" s="4" t="s">
        <v>7</v>
      </c>
    </row>
    <row r="22" spans="1:6" x14ac:dyDescent="0.25">
      <c r="A22" s="13" t="s">
        <v>12</v>
      </c>
      <c r="B22" s="46">
        <v>10412</v>
      </c>
      <c r="C22" s="47">
        <v>2714.88</v>
      </c>
      <c r="D22" s="47">
        <f>SUM(B22:C22)</f>
        <v>13126.880000000001</v>
      </c>
      <c r="E22" s="48">
        <f>8000+2714.88</f>
        <v>10714.880000000001</v>
      </c>
      <c r="F22" s="49">
        <f>E22/D22*100</f>
        <v>81.62548907280329</v>
      </c>
    </row>
    <row r="23" spans="1:6" x14ac:dyDescent="0.25">
      <c r="A23" s="13" t="s">
        <v>11</v>
      </c>
      <c r="B23" s="50">
        <v>5000</v>
      </c>
      <c r="C23" s="47">
        <v>14931.84</v>
      </c>
      <c r="D23" s="47">
        <f>SUM(B23:C23)</f>
        <v>19931.84</v>
      </c>
      <c r="E23" s="51">
        <f>4950.4+14931.84</f>
        <v>19882.239999999998</v>
      </c>
      <c r="F23" s="49">
        <f>E23/D23*100</f>
        <v>99.751151925762997</v>
      </c>
    </row>
    <row r="24" spans="1:6" x14ac:dyDescent="0.25">
      <c r="A24" s="14" t="s">
        <v>13</v>
      </c>
      <c r="B24" s="52">
        <f>SUM(B22:B23)</f>
        <v>15412</v>
      </c>
      <c r="C24" s="53">
        <f>SUM(C22:C23)</f>
        <v>17646.72</v>
      </c>
      <c r="D24" s="54">
        <f>SUM(B24:C24)</f>
        <v>33058.720000000001</v>
      </c>
      <c r="E24" s="52">
        <f>SUM(E22:E23)</f>
        <v>30597.119999999999</v>
      </c>
      <c r="F24" s="55">
        <f>SUM(E24/D24)*100</f>
        <v>92.553855684672598</v>
      </c>
    </row>
    <row r="25" spans="1:6" x14ac:dyDescent="0.25">
      <c r="A25" s="15"/>
      <c r="B25" s="16"/>
      <c r="C25" s="17"/>
      <c r="D25" s="18"/>
    </row>
    <row r="26" spans="1:6" ht="15.75" x14ac:dyDescent="0.25">
      <c r="A26" s="29" t="s">
        <v>20</v>
      </c>
      <c r="B26" s="30"/>
      <c r="C26" s="31"/>
      <c r="D26" s="32"/>
    </row>
    <row r="27" spans="1:6" x14ac:dyDescent="0.25">
      <c r="A27" s="15"/>
      <c r="B27" s="16"/>
      <c r="C27" s="17"/>
      <c r="D27" s="18"/>
    </row>
    <row r="28" spans="1:6" x14ac:dyDescent="0.25">
      <c r="A28" s="15"/>
      <c r="B28" s="16"/>
      <c r="C28" s="17"/>
      <c r="D28" s="18"/>
    </row>
    <row r="29" spans="1:6" x14ac:dyDescent="0.25">
      <c r="A29" s="3" t="s">
        <v>5</v>
      </c>
      <c r="B29" s="4" t="s">
        <v>17</v>
      </c>
      <c r="C29" s="17"/>
      <c r="D29" s="18"/>
    </row>
    <row r="30" spans="1:6" ht="43.5" customHeight="1" x14ac:dyDescent="0.25">
      <c r="A30" s="36" t="s">
        <v>30</v>
      </c>
      <c r="B30" s="6">
        <v>241447.36</v>
      </c>
      <c r="C30" s="17"/>
      <c r="D30" s="18"/>
    </row>
    <row r="31" spans="1:6" ht="106.5" customHeight="1" x14ac:dyDescent="0.25">
      <c r="A31" s="36" t="s">
        <v>29</v>
      </c>
      <c r="B31" s="37">
        <v>33058.720000000001</v>
      </c>
      <c r="C31" s="17"/>
      <c r="D31" s="18"/>
    </row>
    <row r="32" spans="1:6" x14ac:dyDescent="0.25">
      <c r="A32" s="9" t="s">
        <v>10</v>
      </c>
      <c r="B32" s="27">
        <f>SUM(B30:B31)</f>
        <v>274506.07999999996</v>
      </c>
      <c r="C32" s="17"/>
      <c r="D32" s="18"/>
    </row>
    <row r="33" spans="1:4" x14ac:dyDescent="0.25">
      <c r="A33" s="19"/>
      <c r="B33" s="20"/>
      <c r="C33" s="17"/>
      <c r="D33" s="18"/>
    </row>
    <row r="34" spans="1:4" ht="15.75" x14ac:dyDescent="0.25">
      <c r="A34" s="43" t="s">
        <v>14</v>
      </c>
      <c r="B34" s="43"/>
      <c r="C34" s="43"/>
      <c r="D34" s="43"/>
    </row>
    <row r="35" spans="1:4" x14ac:dyDescent="0.25">
      <c r="A35" s="28"/>
      <c r="B35" s="28"/>
      <c r="C35" s="28"/>
      <c r="D35" s="28"/>
    </row>
    <row r="36" spans="1:4" x14ac:dyDescent="0.25">
      <c r="A36" s="21"/>
      <c r="B36" s="22" t="s">
        <v>19</v>
      </c>
      <c r="C36" s="23"/>
      <c r="D36" s="24"/>
    </row>
    <row r="37" spans="1:4" x14ac:dyDescent="0.25">
      <c r="A37" s="25" t="s">
        <v>15</v>
      </c>
      <c r="B37" s="61">
        <v>270558.46000000002</v>
      </c>
      <c r="C37" s="26"/>
      <c r="D37" s="18"/>
    </row>
    <row r="38" spans="1:4" x14ac:dyDescent="0.25">
      <c r="A38" s="19"/>
      <c r="B38" s="20"/>
      <c r="C38" s="17"/>
      <c r="D38" s="18"/>
    </row>
    <row r="39" spans="1:4" ht="36.75" customHeight="1" x14ac:dyDescent="0.25">
      <c r="A39" s="43" t="s">
        <v>16</v>
      </c>
      <c r="B39" s="43"/>
      <c r="C39" s="43"/>
      <c r="D39" s="43"/>
    </row>
    <row r="40" spans="1:4" x14ac:dyDescent="0.25">
      <c r="A40" s="28"/>
      <c r="B40" s="28"/>
      <c r="C40" s="28"/>
      <c r="D40" s="28"/>
    </row>
    <row r="41" spans="1:4" x14ac:dyDescent="0.25">
      <c r="A41" s="34"/>
      <c r="B41" s="33" t="s">
        <v>18</v>
      </c>
      <c r="C41" s="22" t="s">
        <v>19</v>
      </c>
      <c r="D41" s="4" t="s">
        <v>7</v>
      </c>
    </row>
    <row r="42" spans="1:4" ht="38.25" customHeight="1" x14ac:dyDescent="0.25">
      <c r="A42" s="39" t="s">
        <v>31</v>
      </c>
      <c r="B42" s="62">
        <v>274506.08</v>
      </c>
      <c r="C42" s="63">
        <v>270558.46000000002</v>
      </c>
      <c r="D42" s="38">
        <f>SUM(C42/B42)*100</f>
        <v>98.561918919974374</v>
      </c>
    </row>
  </sheetData>
  <mergeCells count="10">
    <mergeCell ref="A1:C1"/>
    <mergeCell ref="A2:C2"/>
    <mergeCell ref="A3:C3"/>
    <mergeCell ref="A4:C4"/>
    <mergeCell ref="A9:D9"/>
    <mergeCell ref="A11:D11"/>
    <mergeCell ref="A12:C12"/>
    <mergeCell ref="A18:D18"/>
    <mergeCell ref="A34:D34"/>
    <mergeCell ref="A39:D3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2:A13"/>
  <sheetViews>
    <sheetView workbookViewId="0">
      <selection activeCell="M15" sqref="M15"/>
    </sheetView>
  </sheetViews>
  <sheetFormatPr baseColWidth="10" defaultRowHeight="15" x14ac:dyDescent="0.25"/>
  <sheetData>
    <row r="12" ht="15" customHeight="1" x14ac:dyDescent="0.25"/>
    <row r="13" ht="1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RENDICION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PÚBLICAS</dc:creator>
  <cp:lastModifiedBy>Usuario</cp:lastModifiedBy>
  <cp:lastPrinted>2019-12-20T21:08:32Z</cp:lastPrinted>
  <dcterms:created xsi:type="dcterms:W3CDTF">2019-12-02T23:07:53Z</dcterms:created>
  <dcterms:modified xsi:type="dcterms:W3CDTF">2021-03-04T17:34:09Z</dcterms:modified>
</cp:coreProperties>
</file>