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NDICIÓN DE CUENTAS 2020\Rendición de cuentas provincia\ZONA 5\Medios de verificación\Ejecución presupuestaria\"/>
    </mc:Choice>
  </mc:AlternateContent>
  <bookViews>
    <workbookView showHorizontalScroll="0" showVerticalScroll="0" showSheetTabs="0" xWindow="0" yWindow="0" windowWidth="20490" windowHeight="7650"/>
  </bookViews>
  <sheets>
    <sheet name="GUAYAS" sheetId="1" r:id="rId1"/>
    <sheet name="BOLÍVAR" sheetId="2" r:id="rId2"/>
    <sheet name="LOS RÍOS" sheetId="3" r:id="rId3"/>
    <sheet name="SANTA ELENA" sheetId="4" r:id="rId4"/>
  </sheets>
  <definedNames>
    <definedName name="_xlnm._FilterDatabase" localSheetId="3" hidden="1">'SANTA ELENA'!$A$1:$R$26</definedName>
  </definedNames>
  <calcPr calcId="162913"/>
</workbook>
</file>

<file path=xl/calcChain.xml><?xml version="1.0" encoding="utf-8"?>
<calcChain xmlns="http://schemas.openxmlformats.org/spreadsheetml/2006/main">
  <c r="R3" i="4" l="1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" i="4"/>
  <c r="H26" i="4"/>
  <c r="I26" i="4"/>
  <c r="J26" i="4"/>
  <c r="K26" i="4"/>
  <c r="L26" i="4"/>
  <c r="Q26" i="4"/>
  <c r="M26" i="4"/>
  <c r="N26" i="4"/>
  <c r="O26" i="4"/>
  <c r="P26" i="4"/>
  <c r="G26" i="4"/>
  <c r="H25" i="3"/>
  <c r="I25" i="3"/>
  <c r="J25" i="3"/>
  <c r="K25" i="3"/>
  <c r="L25" i="3"/>
  <c r="M25" i="3"/>
  <c r="N25" i="3"/>
  <c r="O25" i="3"/>
  <c r="P25" i="3"/>
  <c r="G25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Q25" i="3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P24" i="2"/>
  <c r="O24" i="2"/>
  <c r="N24" i="2"/>
  <c r="M24" i="2"/>
  <c r="L24" i="2"/>
  <c r="Q24" i="2" s="1"/>
  <c r="K24" i="2"/>
  <c r="J24" i="2"/>
  <c r="I24" i="2"/>
  <c r="R24" i="2"/>
  <c r="H24" i="2"/>
  <c r="G24" i="2"/>
  <c r="P61" i="1"/>
  <c r="O61" i="1"/>
  <c r="N61" i="1"/>
  <c r="M61" i="1"/>
  <c r="L61" i="1"/>
  <c r="Q61" i="1" s="1"/>
  <c r="K61" i="1"/>
  <c r="J61" i="1"/>
  <c r="I61" i="1"/>
  <c r="R61" i="1" s="1"/>
  <c r="H61" i="1"/>
  <c r="G61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2" i="1"/>
  <c r="R26" i="4"/>
</calcChain>
</file>

<file path=xl/sharedStrings.xml><?xml version="1.0" encoding="utf-8"?>
<sst xmlns="http://schemas.openxmlformats.org/spreadsheetml/2006/main" count="456" uniqueCount="68">
  <si>
    <t>CONTROL Y SEGUIMIENTO DE STATUS ZOOSANITARIO FITOSANITARIO Y DE INOCUIDAD DE LOS ALIMENTOS DD5</t>
  </si>
  <si>
    <t>Tasas Generales- Impuestos- Contribuciones- Permisos- Licencias y Patentes</t>
  </si>
  <si>
    <t>55 00 000 005</t>
  </si>
  <si>
    <t>Telecomunicaciones</t>
  </si>
  <si>
    <t>Medicamentos</t>
  </si>
  <si>
    <t>CAMPANA DE CERTIFICACION FITOSANITARIA DE MANGO DE EXPORTACION</t>
  </si>
  <si>
    <t>Materiales de Oficina</t>
  </si>
  <si>
    <t>55 00 000 009</t>
  </si>
  <si>
    <t>Vestuario- Lenceria- Prendas de Proteccion- y- Accesorios para Uniformes del personal de proteccion vigilancia y seguridad</t>
  </si>
  <si>
    <t>Herramientas y Equipos Menores</t>
  </si>
  <si>
    <t>Mobiliario</t>
  </si>
  <si>
    <t>Servicio de Correo</t>
  </si>
  <si>
    <t>Maquinarias y Equipos (Instalacion- Mantenimiento y Reparacion)</t>
  </si>
  <si>
    <t>Vehiculos (Servicio para Mantenimiento y Reparacion)</t>
  </si>
  <si>
    <t>ERRADICACION DE LA FIEBRE AFTOSA</t>
  </si>
  <si>
    <t>Maquinarias y Equipos (Instalacion-Mantenimiento y Reparacion)</t>
  </si>
  <si>
    <t>55 00 001 001</t>
  </si>
  <si>
    <t>Repuestos y Accesorios</t>
  </si>
  <si>
    <t>PROYECTO NACIONAL DE MANEJO DE MOSCAS DE LA FRUTA</t>
  </si>
  <si>
    <t>Viaticos y Subsistencias en el Interior</t>
  </si>
  <si>
    <t>55 00 003 001</t>
  </si>
  <si>
    <t>Honorarios por Contratos Civiles de Servicios</t>
  </si>
  <si>
    <t>Suministros para Actividades Agropecuarias- Pesca y Caza</t>
  </si>
  <si>
    <t>Maquinarias y Equipos (Arrendamiento)</t>
  </si>
  <si>
    <t>Materiales de Aseo</t>
  </si>
  <si>
    <t>Edificios- Locales- Residencias y Cableado Estructurado (Instalacion - Mantenimiento y Reparacion)</t>
  </si>
  <si>
    <t>Combustibles y Lubricantes</t>
  </si>
  <si>
    <t>Arrendamiento de Equipos Informaticos</t>
  </si>
  <si>
    <t>Vehiculos (Servicio de Mantenimiento y Reparacion)</t>
  </si>
  <si>
    <t>Capacitacion a Servidores Publicos</t>
  </si>
  <si>
    <t>Fletes y Maniobras</t>
  </si>
  <si>
    <t>Alimentos y Bebidas</t>
  </si>
  <si>
    <t>Pasajes al Interior</t>
  </si>
  <si>
    <t>Edicion - Impresion - Reproduccion -Publicaciones - Suscripciones - Fotocopiado - Traduccion - Empastado - Enmarcacion - Serigrafia - Fotografia - Carnetizacion - Filmacion e Imagenes Satelitales</t>
  </si>
  <si>
    <t>Mantenimiento de Areas Verdes y Arreglo de Vias Internas</t>
  </si>
  <si>
    <t>Equipos Sistemas y Paquetes Informaticos</t>
  </si>
  <si>
    <t>Mobiliario (Arrendamiento)</t>
  </si>
  <si>
    <t>Agua Potable</t>
  </si>
  <si>
    <t>Servicio de Seguridad y Vigilancia</t>
  </si>
  <si>
    <t>Energia Electrica</t>
  </si>
  <si>
    <t>Mobiliarios (Instalacion- Mantenimiento y Reparacion)</t>
  </si>
  <si>
    <t>Servicios de Aseo -Lavado de Vestimenta de Trabajo- Fumigacion -Desinfeccion Limpieza de Instalaciones manejo de desechos contaminados recuperacion y clasificacion de materiales reciclables</t>
  </si>
  <si>
    <t>Egresos para Sanidad Agropecuaria</t>
  </si>
  <si>
    <t>Almacenamiento - Embalaje - Desembalaje Envase Desenvase y Recarga de Extintores</t>
  </si>
  <si>
    <t>Insumos Materiales y Suministros para Construccion Electricidad Plomeria Carpinteria Senalizacion Vial Navegacion Contra Incendios y placas</t>
  </si>
  <si>
    <t>Edificios- Locales y Residencias- Parqueaderos- Casilleros Judiciales y Bancarios (Arrendamiento)</t>
  </si>
  <si>
    <t>Estudio y Diseno de Proyectos</t>
  </si>
  <si>
    <t>Maquinarias y Equipos</t>
  </si>
  <si>
    <t>Transporte de Personal</t>
  </si>
  <si>
    <t>GEO</t>
  </si>
  <si>
    <t>FTE</t>
  </si>
  <si>
    <t>PROGRAMA</t>
  </si>
  <si>
    <t>NOMBRE PARTIDA</t>
  </si>
  <si>
    <t>ASIGNADO</t>
  </si>
  <si>
    <t>MODIFICADO</t>
  </si>
  <si>
    <t>CODIFICADO</t>
  </si>
  <si>
    <t>CERTIFICADO</t>
  </si>
  <si>
    <t>COMPROMETIDO</t>
  </si>
  <si>
    <t>DEVENGADO</t>
  </si>
  <si>
    <t>PAGADO</t>
  </si>
  <si>
    <t>POR COMPROMETER</t>
  </si>
  <si>
    <t>POR DEVENGAR</t>
  </si>
  <si>
    <t>POR PAGAR</t>
  </si>
  <si>
    <t>% EJECUCIÓN</t>
  </si>
  <si>
    <t>DISPONIBLE</t>
  </si>
  <si>
    <t>ESTRUCTURA</t>
  </si>
  <si>
    <t>ITEM</t>
  </si>
  <si>
    <t>Mantenimiento y Reparacion de Equipos y Sistemas Informaticos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</si>
</sst>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(&quot;$&quot;\ * #,##0.00_);_(&quot;$&quot;\ * \(#,##0.00\);_(&quot;$&quot;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4" applyNumberFormat="0" applyAlignment="0" applyProtection="0"/>
    <xf numFmtId="0" fontId="3" fillId="21" borderId="5" applyNumberFormat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4" applyNumberFormat="0" applyAlignment="0" applyProtection="0"/>
    <xf numFmtId="0" fontId="9" fillId="29" borderId="0" applyNumberFormat="0" applyBorder="0" applyAlignment="0" applyProtection="0"/>
    <xf numFmtId="170" fontId="1" fillId="0" borderId="0" applyFont="0" applyFill="0" applyBorder="0" applyAlignment="0" applyProtection="0"/>
    <xf numFmtId="0" fontId="10" fillId="30" borderId="0" applyNumberFormat="0" applyBorder="0" applyAlignment="0" applyProtection="0"/>
    <xf numFmtId="0" fontId="1" fillId="31" borderId="8" applyNumberFormat="0" applyFont="0" applyAlignment="0" applyProtection="0"/>
    <xf numFmtId="9" fontId="1" fillId="0" borderId="0" applyFont="0" applyFill="0" applyBorder="0" applyAlignment="0" applyProtection="0"/>
    <xf numFmtId="0" fontId="11" fillId="20" borderId="9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6" fillId="0" borderId="11" applyNumberFormat="0" applyFill="0" applyAlignment="0" applyProtection="0"/>
    <xf numFmtId="0" fontId="16" fillId="0" borderId="12" applyNumberFormat="0" applyFill="0" applyAlignment="0" applyProtection="0"/>
  </cellStyleXfs>
  <cellXfs count="15">
    <xf numFmtId="0" fontId="0" fillId="0" borderId="0" xfId="0"/>
    <xf numFmtId="0" fontId="16" fillId="32" borderId="1" xfId="0" applyFont="1" applyFill="1" applyBorder="1"/>
    <xf numFmtId="170" fontId="16" fillId="32" borderId="1" xfId="32" applyFont="1" applyFill="1" applyBorder="1"/>
    <xf numFmtId="170" fontId="16" fillId="32" borderId="2" xfId="32" applyFont="1" applyFill="1" applyBorder="1"/>
    <xf numFmtId="0" fontId="16" fillId="32" borderId="3" xfId="0" applyFont="1" applyFill="1" applyBorder="1"/>
    <xf numFmtId="170" fontId="0" fillId="33" borderId="0" xfId="0" applyNumberFormat="1" applyFill="1"/>
    <xf numFmtId="170" fontId="17" fillId="33" borderId="1" xfId="32" applyFont="1" applyFill="1" applyBorder="1"/>
    <xf numFmtId="10" fontId="17" fillId="33" borderId="1" xfId="35" applyNumberFormat="1" applyFont="1" applyFill="1" applyBorder="1"/>
    <xf numFmtId="170" fontId="17" fillId="33" borderId="2" xfId="32" applyFont="1" applyFill="1" applyBorder="1"/>
    <xf numFmtId="0" fontId="16" fillId="32" borderId="13" xfId="0" applyFont="1" applyFill="1" applyBorder="1"/>
    <xf numFmtId="170" fontId="16" fillId="32" borderId="13" xfId="32" applyFont="1" applyFill="1" applyBorder="1"/>
    <xf numFmtId="0" fontId="0" fillId="0" borderId="13" xfId="0" applyBorder="1"/>
    <xf numFmtId="170" fontId="0" fillId="33" borderId="13" xfId="0" applyNumberFormat="1" applyFill="1" applyBorder="1"/>
    <xf numFmtId="170" fontId="17" fillId="33" borderId="13" xfId="32" applyFont="1" applyFill="1" applyBorder="1"/>
    <xf numFmtId="10" fontId="17" fillId="33" borderId="13" xfId="35" applyNumberFormat="1" applyFont="1" applyFill="1" applyBorder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32" builtinId="4"/>
    <cellStyle name="Neutral" xfId="33" builtinId="28" customBuiltin="1"/>
    <cellStyle name="Normal" xfId="0" builtinId="0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J16" sqref="J16"/>
    </sheetView>
  </sheetViews>
  <sheetFormatPr baseColWidth="10" defaultRowHeight="15" x14ac:dyDescent="0.25"/>
  <cols>
    <col min="4" max="4" width="5.5703125" customWidth="1"/>
    <col min="5" max="5" width="15" customWidth="1"/>
    <col min="6" max="6" width="38" customWidth="1"/>
    <col min="7" max="7" width="12.42578125" bestFit="1" customWidth="1"/>
    <col min="8" max="8" width="14.28515625" bestFit="1" customWidth="1"/>
    <col min="9" max="9" width="13.5703125" bestFit="1" customWidth="1"/>
    <col min="11" max="11" width="17.85546875" bestFit="1" customWidth="1"/>
    <col min="12" max="12" width="13.85546875" bestFit="1" customWidth="1"/>
    <col min="13" max="13" width="12.42578125" bestFit="1" customWidth="1"/>
  </cols>
  <sheetData>
    <row r="1" spans="1:18" x14ac:dyDescent="0.25">
      <c r="A1" s="9" t="s">
        <v>65</v>
      </c>
      <c r="B1" s="9" t="s">
        <v>66</v>
      </c>
      <c r="C1" s="9" t="s">
        <v>49</v>
      </c>
      <c r="D1" s="9" t="s">
        <v>50</v>
      </c>
      <c r="E1" s="9" t="s">
        <v>51</v>
      </c>
      <c r="F1" s="9" t="s">
        <v>52</v>
      </c>
      <c r="G1" s="10" t="s">
        <v>53</v>
      </c>
      <c r="H1" s="10" t="s">
        <v>54</v>
      </c>
      <c r="I1" s="10" t="s">
        <v>55</v>
      </c>
      <c r="J1" s="10" t="s">
        <v>56</v>
      </c>
      <c r="K1" s="10" t="s">
        <v>57</v>
      </c>
      <c r="L1" s="10" t="s">
        <v>58</v>
      </c>
      <c r="M1" s="10" t="s">
        <v>59</v>
      </c>
      <c r="N1" s="10" t="s">
        <v>60</v>
      </c>
      <c r="O1" s="10" t="s">
        <v>61</v>
      </c>
      <c r="P1" s="10" t="s">
        <v>62</v>
      </c>
      <c r="Q1" s="9" t="s">
        <v>63</v>
      </c>
      <c r="R1" s="10" t="s">
        <v>64</v>
      </c>
    </row>
    <row r="2" spans="1:18" x14ac:dyDescent="0.25">
      <c r="A2" s="11" t="s">
        <v>2</v>
      </c>
      <c r="B2" s="11">
        <v>530101</v>
      </c>
      <c r="C2" s="11">
        <v>901</v>
      </c>
      <c r="D2" s="11">
        <v>1</v>
      </c>
      <c r="E2" s="11" t="s">
        <v>0</v>
      </c>
      <c r="F2" s="11" t="s">
        <v>37</v>
      </c>
      <c r="G2" s="11">
        <v>825</v>
      </c>
      <c r="H2" s="11">
        <v>-268.72000000000003</v>
      </c>
      <c r="I2" s="11">
        <v>556.28</v>
      </c>
      <c r="J2" s="11">
        <v>0</v>
      </c>
      <c r="K2" s="11">
        <v>556.28</v>
      </c>
      <c r="L2" s="11">
        <v>551.46</v>
      </c>
      <c r="M2" s="11">
        <v>551.46</v>
      </c>
      <c r="N2" s="11">
        <v>0</v>
      </c>
      <c r="O2" s="11">
        <v>4.82</v>
      </c>
      <c r="P2" s="11">
        <v>0</v>
      </c>
      <c r="Q2" s="11">
        <v>99.13</v>
      </c>
      <c r="R2" s="12">
        <f t="shared" ref="R2:R61" si="0">+I2-J2-K2</f>
        <v>0</v>
      </c>
    </row>
    <row r="3" spans="1:18" x14ac:dyDescent="0.25">
      <c r="A3" s="11" t="s">
        <v>2</v>
      </c>
      <c r="B3" s="11">
        <v>530104</v>
      </c>
      <c r="C3" s="11">
        <v>901</v>
      </c>
      <c r="D3" s="11">
        <v>1</v>
      </c>
      <c r="E3" s="11" t="s">
        <v>0</v>
      </c>
      <c r="F3" s="11" t="s">
        <v>39</v>
      </c>
      <c r="G3" s="11">
        <v>19723</v>
      </c>
      <c r="H3" s="11">
        <v>380</v>
      </c>
      <c r="I3" s="11">
        <v>20103</v>
      </c>
      <c r="J3" s="11">
        <v>0</v>
      </c>
      <c r="K3" s="11">
        <v>20103</v>
      </c>
      <c r="L3" s="11">
        <v>19678.349999999999</v>
      </c>
      <c r="M3" s="11">
        <v>19678.349999999999</v>
      </c>
      <c r="N3" s="11">
        <v>0</v>
      </c>
      <c r="O3" s="11">
        <v>424.65</v>
      </c>
      <c r="P3" s="11">
        <v>0</v>
      </c>
      <c r="Q3" s="11">
        <v>97.89</v>
      </c>
      <c r="R3" s="12">
        <f t="shared" si="0"/>
        <v>0</v>
      </c>
    </row>
    <row r="4" spans="1:18" x14ac:dyDescent="0.25">
      <c r="A4" s="11" t="s">
        <v>2</v>
      </c>
      <c r="B4" s="11">
        <v>530105</v>
      </c>
      <c r="C4" s="11">
        <v>901</v>
      </c>
      <c r="D4" s="11">
        <v>1</v>
      </c>
      <c r="E4" s="11" t="s">
        <v>0</v>
      </c>
      <c r="F4" s="11" t="s">
        <v>3</v>
      </c>
      <c r="G4" s="11">
        <v>9600</v>
      </c>
      <c r="H4" s="11">
        <v>-1110.5999999999999</v>
      </c>
      <c r="I4" s="11">
        <v>8489.4</v>
      </c>
      <c r="J4" s="11">
        <v>0</v>
      </c>
      <c r="K4" s="11">
        <v>8489.4</v>
      </c>
      <c r="L4" s="11">
        <v>7972.83</v>
      </c>
      <c r="M4" s="11">
        <v>7972.83</v>
      </c>
      <c r="N4" s="11">
        <v>0</v>
      </c>
      <c r="O4" s="11">
        <v>516.57000000000005</v>
      </c>
      <c r="P4" s="11">
        <v>0</v>
      </c>
      <c r="Q4" s="11">
        <v>93.92</v>
      </c>
      <c r="R4" s="12">
        <f t="shared" si="0"/>
        <v>0</v>
      </c>
    </row>
    <row r="5" spans="1:18" x14ac:dyDescent="0.25">
      <c r="A5" s="11" t="s">
        <v>2</v>
      </c>
      <c r="B5" s="11">
        <v>530106</v>
      </c>
      <c r="C5" s="11">
        <v>901</v>
      </c>
      <c r="D5" s="11">
        <v>1</v>
      </c>
      <c r="E5" s="11" t="s">
        <v>0</v>
      </c>
      <c r="F5" s="11" t="s">
        <v>11</v>
      </c>
      <c r="G5" s="11">
        <v>0</v>
      </c>
      <c r="H5" s="11">
        <v>1000</v>
      </c>
      <c r="I5" s="11">
        <v>1000</v>
      </c>
      <c r="J5" s="11">
        <v>694.03</v>
      </c>
      <c r="K5" s="11">
        <v>305.97000000000003</v>
      </c>
      <c r="L5" s="11">
        <v>305.97000000000003</v>
      </c>
      <c r="M5" s="11">
        <v>305.97000000000003</v>
      </c>
      <c r="N5" s="11">
        <v>694.03</v>
      </c>
      <c r="O5" s="11">
        <v>694.03</v>
      </c>
      <c r="P5" s="11">
        <v>0</v>
      </c>
      <c r="Q5" s="11">
        <v>30.6</v>
      </c>
      <c r="R5" s="12">
        <f t="shared" si="0"/>
        <v>0</v>
      </c>
    </row>
    <row r="6" spans="1:18" x14ac:dyDescent="0.25">
      <c r="A6" s="11" t="s">
        <v>7</v>
      </c>
      <c r="B6" s="11">
        <v>530201</v>
      </c>
      <c r="C6" s="11">
        <v>901</v>
      </c>
      <c r="D6" s="11">
        <v>1</v>
      </c>
      <c r="E6" s="11" t="s">
        <v>5</v>
      </c>
      <c r="F6" s="11" t="s">
        <v>48</v>
      </c>
      <c r="G6" s="11">
        <v>0</v>
      </c>
      <c r="H6" s="11">
        <v>280</v>
      </c>
      <c r="I6" s="11">
        <v>280</v>
      </c>
      <c r="J6" s="11">
        <v>0</v>
      </c>
      <c r="K6" s="11">
        <v>280</v>
      </c>
      <c r="L6" s="11">
        <v>280</v>
      </c>
      <c r="M6" s="11">
        <v>280</v>
      </c>
      <c r="N6" s="11">
        <v>0</v>
      </c>
      <c r="O6" s="11">
        <v>0</v>
      </c>
      <c r="P6" s="11">
        <v>0</v>
      </c>
      <c r="Q6" s="11">
        <v>100</v>
      </c>
      <c r="R6" s="12">
        <f t="shared" si="0"/>
        <v>0</v>
      </c>
    </row>
    <row r="7" spans="1:18" x14ac:dyDescent="0.25">
      <c r="A7" s="11" t="s">
        <v>7</v>
      </c>
      <c r="B7" s="11">
        <v>530202</v>
      </c>
      <c r="C7" s="11">
        <v>901</v>
      </c>
      <c r="D7" s="11">
        <v>1</v>
      </c>
      <c r="E7" s="11" t="s">
        <v>5</v>
      </c>
      <c r="F7" s="11" t="s">
        <v>30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2">
        <f t="shared" si="0"/>
        <v>0</v>
      </c>
    </row>
    <row r="8" spans="1:18" x14ac:dyDescent="0.25">
      <c r="A8" s="11" t="s">
        <v>2</v>
      </c>
      <c r="B8" s="11">
        <v>530202</v>
      </c>
      <c r="C8" s="11">
        <v>901</v>
      </c>
      <c r="D8" s="11">
        <v>1</v>
      </c>
      <c r="E8" s="11" t="s">
        <v>0</v>
      </c>
      <c r="F8" s="11" t="s">
        <v>30</v>
      </c>
      <c r="G8" s="11">
        <v>0</v>
      </c>
      <c r="H8" s="11">
        <v>400</v>
      </c>
      <c r="I8" s="11">
        <v>400</v>
      </c>
      <c r="J8" s="11">
        <v>0</v>
      </c>
      <c r="K8" s="11">
        <v>400</v>
      </c>
      <c r="L8" s="11">
        <v>400</v>
      </c>
      <c r="M8" s="11">
        <v>400</v>
      </c>
      <c r="N8" s="11">
        <v>0</v>
      </c>
      <c r="O8" s="11">
        <v>0</v>
      </c>
      <c r="P8" s="11">
        <v>0</v>
      </c>
      <c r="Q8" s="11">
        <v>100</v>
      </c>
      <c r="R8" s="12">
        <f t="shared" si="0"/>
        <v>0</v>
      </c>
    </row>
    <row r="9" spans="1:18" x14ac:dyDescent="0.25">
      <c r="A9" s="11" t="s">
        <v>2</v>
      </c>
      <c r="B9" s="11">
        <v>530203</v>
      </c>
      <c r="C9" s="11">
        <v>901</v>
      </c>
      <c r="D9" s="11">
        <v>1</v>
      </c>
      <c r="E9" s="11" t="s">
        <v>0</v>
      </c>
      <c r="F9" s="11" t="s">
        <v>43</v>
      </c>
      <c r="G9" s="11">
        <v>0</v>
      </c>
      <c r="H9" s="11">
        <v>307.44</v>
      </c>
      <c r="I9" s="11">
        <v>307.44</v>
      </c>
      <c r="J9" s="11">
        <v>0</v>
      </c>
      <c r="K9" s="11">
        <v>307.44</v>
      </c>
      <c r="L9" s="11">
        <v>287.27999999999997</v>
      </c>
      <c r="M9" s="11">
        <v>287.27999999999997</v>
      </c>
      <c r="N9" s="11">
        <v>0</v>
      </c>
      <c r="O9" s="11">
        <v>20.16</v>
      </c>
      <c r="P9" s="11">
        <v>0</v>
      </c>
      <c r="Q9" s="11">
        <v>93.44</v>
      </c>
      <c r="R9" s="12">
        <f t="shared" si="0"/>
        <v>0</v>
      </c>
    </row>
    <row r="10" spans="1:18" x14ac:dyDescent="0.25">
      <c r="A10" s="11" t="s">
        <v>7</v>
      </c>
      <c r="B10" s="11">
        <v>530204</v>
      </c>
      <c r="C10" s="11">
        <v>901</v>
      </c>
      <c r="D10" s="11">
        <v>1</v>
      </c>
      <c r="E10" s="11" t="s">
        <v>5</v>
      </c>
      <c r="F10" s="11" t="s">
        <v>33</v>
      </c>
      <c r="G10" s="11">
        <v>0</v>
      </c>
      <c r="H10" s="11">
        <v>280</v>
      </c>
      <c r="I10" s="11">
        <v>280</v>
      </c>
      <c r="J10" s="11">
        <v>0</v>
      </c>
      <c r="K10" s="11">
        <v>280</v>
      </c>
      <c r="L10" s="11">
        <v>280</v>
      </c>
      <c r="M10" s="11">
        <v>280</v>
      </c>
      <c r="N10" s="11">
        <v>0</v>
      </c>
      <c r="O10" s="11">
        <v>0</v>
      </c>
      <c r="P10" s="11">
        <v>0</v>
      </c>
      <c r="Q10" s="11">
        <v>100</v>
      </c>
      <c r="R10" s="12">
        <f t="shared" si="0"/>
        <v>0</v>
      </c>
    </row>
    <row r="11" spans="1:18" x14ac:dyDescent="0.25">
      <c r="A11" s="11" t="s">
        <v>2</v>
      </c>
      <c r="B11" s="11">
        <v>530204</v>
      </c>
      <c r="C11" s="11">
        <v>901</v>
      </c>
      <c r="D11" s="11">
        <v>1</v>
      </c>
      <c r="E11" s="11" t="s">
        <v>0</v>
      </c>
      <c r="F11" s="11" t="s">
        <v>33</v>
      </c>
      <c r="G11" s="11">
        <v>823</v>
      </c>
      <c r="H11" s="11">
        <v>10040.6</v>
      </c>
      <c r="I11" s="11">
        <v>10863.6</v>
      </c>
      <c r="J11" s="11">
        <v>0</v>
      </c>
      <c r="K11" s="11">
        <v>10863.6</v>
      </c>
      <c r="L11" s="11">
        <v>10863.6</v>
      </c>
      <c r="M11" s="11">
        <v>10863.6</v>
      </c>
      <c r="N11" s="11">
        <v>0</v>
      </c>
      <c r="O11" s="11">
        <v>0</v>
      </c>
      <c r="P11" s="11">
        <v>0</v>
      </c>
      <c r="Q11" s="11">
        <v>100</v>
      </c>
      <c r="R11" s="12">
        <f t="shared" si="0"/>
        <v>0</v>
      </c>
    </row>
    <row r="12" spans="1:18" x14ac:dyDescent="0.25">
      <c r="A12" s="11" t="s">
        <v>2</v>
      </c>
      <c r="B12" s="11">
        <v>530208</v>
      </c>
      <c r="C12" s="11">
        <v>901</v>
      </c>
      <c r="D12" s="11">
        <v>1</v>
      </c>
      <c r="E12" s="11" t="s">
        <v>0</v>
      </c>
      <c r="F12" s="11" t="s">
        <v>38</v>
      </c>
      <c r="G12" s="11">
        <v>1796</v>
      </c>
      <c r="H12" s="11">
        <v>-1796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2">
        <f t="shared" si="0"/>
        <v>0</v>
      </c>
    </row>
    <row r="13" spans="1:18" x14ac:dyDescent="0.25">
      <c r="A13" s="11" t="s">
        <v>2</v>
      </c>
      <c r="B13" s="11">
        <v>530209</v>
      </c>
      <c r="C13" s="11">
        <v>901</v>
      </c>
      <c r="D13" s="11">
        <v>1</v>
      </c>
      <c r="E13" s="11" t="s">
        <v>0</v>
      </c>
      <c r="F13" s="11" t="s">
        <v>41</v>
      </c>
      <c r="G13" s="11">
        <v>0</v>
      </c>
      <c r="H13" s="11">
        <v>1281.28</v>
      </c>
      <c r="I13" s="11">
        <v>1281.28</v>
      </c>
      <c r="J13" s="11">
        <v>0</v>
      </c>
      <c r="K13" s="11">
        <v>1281.28</v>
      </c>
      <c r="L13" s="11">
        <v>1281.28</v>
      </c>
      <c r="M13" s="11">
        <v>1281.28</v>
      </c>
      <c r="N13" s="11">
        <v>0</v>
      </c>
      <c r="O13" s="11">
        <v>0</v>
      </c>
      <c r="P13" s="11">
        <v>0</v>
      </c>
      <c r="Q13" s="11">
        <v>100</v>
      </c>
      <c r="R13" s="12">
        <f t="shared" si="0"/>
        <v>0</v>
      </c>
    </row>
    <row r="14" spans="1:18" x14ac:dyDescent="0.25">
      <c r="A14" s="11" t="s">
        <v>2</v>
      </c>
      <c r="B14" s="11">
        <v>530301</v>
      </c>
      <c r="C14" s="11">
        <v>901</v>
      </c>
      <c r="D14" s="11">
        <v>1</v>
      </c>
      <c r="E14" s="11" t="s">
        <v>0</v>
      </c>
      <c r="F14" s="11" t="s">
        <v>32</v>
      </c>
      <c r="G14" s="11">
        <v>564</v>
      </c>
      <c r="H14" s="11">
        <v>-118</v>
      </c>
      <c r="I14" s="11">
        <v>446</v>
      </c>
      <c r="J14" s="11">
        <v>1.6</v>
      </c>
      <c r="K14" s="11">
        <v>444.4</v>
      </c>
      <c r="L14" s="11">
        <v>444.4</v>
      </c>
      <c r="M14" s="11">
        <v>444.4</v>
      </c>
      <c r="N14" s="11">
        <v>1.6</v>
      </c>
      <c r="O14" s="11">
        <v>1.6</v>
      </c>
      <c r="P14" s="11">
        <v>0</v>
      </c>
      <c r="Q14" s="11">
        <v>99.64</v>
      </c>
      <c r="R14" s="12">
        <f t="shared" si="0"/>
        <v>0</v>
      </c>
    </row>
    <row r="15" spans="1:18" x14ac:dyDescent="0.25">
      <c r="A15" s="11" t="s">
        <v>2</v>
      </c>
      <c r="B15" s="11">
        <v>530303</v>
      </c>
      <c r="C15" s="11">
        <v>901</v>
      </c>
      <c r="D15" s="11">
        <v>1</v>
      </c>
      <c r="E15" s="11" t="s">
        <v>0</v>
      </c>
      <c r="F15" s="11" t="s">
        <v>19</v>
      </c>
      <c r="G15" s="11">
        <v>1332</v>
      </c>
      <c r="H15" s="11">
        <v>3465.37</v>
      </c>
      <c r="I15" s="11">
        <v>4797.37</v>
      </c>
      <c r="J15" s="11">
        <v>105.53</v>
      </c>
      <c r="K15" s="11">
        <v>4691.84</v>
      </c>
      <c r="L15" s="11">
        <v>4691.84</v>
      </c>
      <c r="M15" s="11">
        <v>4691.84</v>
      </c>
      <c r="N15" s="11">
        <v>105.53</v>
      </c>
      <c r="O15" s="11">
        <v>105.53</v>
      </c>
      <c r="P15" s="11">
        <v>0</v>
      </c>
      <c r="Q15" s="11">
        <v>97.8</v>
      </c>
      <c r="R15" s="12">
        <f t="shared" si="0"/>
        <v>0</v>
      </c>
    </row>
    <row r="16" spans="1:18" x14ac:dyDescent="0.25">
      <c r="A16" s="11" t="s">
        <v>7</v>
      </c>
      <c r="B16" s="11">
        <v>530303</v>
      </c>
      <c r="C16" s="11">
        <v>901</v>
      </c>
      <c r="D16" s="11">
        <v>1</v>
      </c>
      <c r="E16" s="11" t="s">
        <v>5</v>
      </c>
      <c r="F16" s="11" t="s">
        <v>19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2">
        <f t="shared" si="0"/>
        <v>0</v>
      </c>
    </row>
    <row r="17" spans="1:18" x14ac:dyDescent="0.25">
      <c r="A17" s="11" t="s">
        <v>2</v>
      </c>
      <c r="B17" s="11">
        <v>530402</v>
      </c>
      <c r="C17" s="11">
        <v>901</v>
      </c>
      <c r="D17" s="11">
        <v>1</v>
      </c>
      <c r="E17" s="11" t="s">
        <v>0</v>
      </c>
      <c r="F17" s="11" t="s">
        <v>25</v>
      </c>
      <c r="G17" s="11">
        <v>5795</v>
      </c>
      <c r="H17" s="11">
        <v>2105</v>
      </c>
      <c r="I17" s="11">
        <v>7900</v>
      </c>
      <c r="J17" s="11">
        <v>0</v>
      </c>
      <c r="K17" s="11">
        <v>7900</v>
      </c>
      <c r="L17" s="11">
        <v>7900</v>
      </c>
      <c r="M17" s="11">
        <v>7900</v>
      </c>
      <c r="N17" s="11">
        <v>0</v>
      </c>
      <c r="O17" s="11">
        <v>0</v>
      </c>
      <c r="P17" s="11">
        <v>0</v>
      </c>
      <c r="Q17" s="11">
        <v>100</v>
      </c>
      <c r="R17" s="12">
        <f t="shared" si="0"/>
        <v>0</v>
      </c>
    </row>
    <row r="18" spans="1:18" x14ac:dyDescent="0.25">
      <c r="A18" s="11" t="s">
        <v>2</v>
      </c>
      <c r="B18" s="11">
        <v>530403</v>
      </c>
      <c r="C18" s="11">
        <v>901</v>
      </c>
      <c r="D18" s="11">
        <v>1</v>
      </c>
      <c r="E18" s="11" t="s">
        <v>0</v>
      </c>
      <c r="F18" s="11" t="s">
        <v>40</v>
      </c>
      <c r="G18" s="11">
        <v>3211</v>
      </c>
      <c r="H18" s="11">
        <v>-3211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2">
        <f t="shared" si="0"/>
        <v>0</v>
      </c>
    </row>
    <row r="19" spans="1:18" x14ac:dyDescent="0.25">
      <c r="A19" s="11" t="s">
        <v>2</v>
      </c>
      <c r="B19" s="11">
        <v>530404</v>
      </c>
      <c r="C19" s="11">
        <v>901</v>
      </c>
      <c r="D19" s="11">
        <v>1</v>
      </c>
      <c r="E19" s="11" t="s">
        <v>0</v>
      </c>
      <c r="F19" s="11" t="s">
        <v>12</v>
      </c>
      <c r="G19" s="11">
        <v>14056</v>
      </c>
      <c r="H19" s="11">
        <v>8423.7900000000009</v>
      </c>
      <c r="I19" s="11">
        <v>22479.79</v>
      </c>
      <c r="J19" s="11">
        <v>0.03</v>
      </c>
      <c r="K19" s="11">
        <v>22479.759999999998</v>
      </c>
      <c r="L19" s="11">
        <v>22449.439999999999</v>
      </c>
      <c r="M19" s="11">
        <v>15120.81</v>
      </c>
      <c r="N19" s="11">
        <v>0.03</v>
      </c>
      <c r="O19" s="11">
        <v>30.35</v>
      </c>
      <c r="P19" s="11">
        <v>7328.63</v>
      </c>
      <c r="Q19" s="11">
        <v>99.86</v>
      </c>
      <c r="R19" s="12">
        <f t="shared" si="0"/>
        <v>0</v>
      </c>
    </row>
    <row r="20" spans="1:18" x14ac:dyDescent="0.25">
      <c r="A20" s="11" t="s">
        <v>2</v>
      </c>
      <c r="B20" s="11">
        <v>530405</v>
      </c>
      <c r="C20" s="11">
        <v>901</v>
      </c>
      <c r="D20" s="11">
        <v>1</v>
      </c>
      <c r="E20" s="11" t="s">
        <v>0</v>
      </c>
      <c r="F20" s="11" t="s">
        <v>13</v>
      </c>
      <c r="G20" s="11">
        <v>17630</v>
      </c>
      <c r="H20" s="11">
        <v>10828.58</v>
      </c>
      <c r="I20" s="11">
        <v>28458.58</v>
      </c>
      <c r="J20" s="11">
        <v>0</v>
      </c>
      <c r="K20" s="11">
        <v>28458.58</v>
      </c>
      <c r="L20" s="11">
        <v>28443.77</v>
      </c>
      <c r="M20" s="11">
        <v>28443.77</v>
      </c>
      <c r="N20" s="11">
        <v>0</v>
      </c>
      <c r="O20" s="11">
        <v>14.81</v>
      </c>
      <c r="P20" s="11">
        <v>0</v>
      </c>
      <c r="Q20" s="11">
        <v>99.95</v>
      </c>
      <c r="R20" s="12">
        <f t="shared" si="0"/>
        <v>0</v>
      </c>
    </row>
    <row r="21" spans="1:18" x14ac:dyDescent="0.25">
      <c r="A21" s="11" t="s">
        <v>7</v>
      </c>
      <c r="B21" s="11">
        <v>530405</v>
      </c>
      <c r="C21" s="11">
        <v>901</v>
      </c>
      <c r="D21" s="11">
        <v>1</v>
      </c>
      <c r="E21" s="11" t="s">
        <v>5</v>
      </c>
      <c r="F21" s="11" t="s">
        <v>13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2">
        <f t="shared" si="0"/>
        <v>0</v>
      </c>
    </row>
    <row r="22" spans="1:18" x14ac:dyDescent="0.25">
      <c r="A22" s="11" t="s">
        <v>2</v>
      </c>
      <c r="B22" s="11">
        <v>530418</v>
      </c>
      <c r="C22" s="11">
        <v>901</v>
      </c>
      <c r="D22" s="11">
        <v>1</v>
      </c>
      <c r="E22" s="11" t="s">
        <v>0</v>
      </c>
      <c r="F22" s="11" t="s">
        <v>34</v>
      </c>
      <c r="G22" s="11">
        <v>105</v>
      </c>
      <c r="H22" s="11">
        <v>3458.59</v>
      </c>
      <c r="I22" s="11">
        <v>3563.59</v>
      </c>
      <c r="J22" s="11">
        <v>0</v>
      </c>
      <c r="K22" s="11">
        <v>3563.59</v>
      </c>
      <c r="L22" s="11">
        <v>3563.59</v>
      </c>
      <c r="M22" s="11">
        <v>3563.59</v>
      </c>
      <c r="N22" s="11">
        <v>0</v>
      </c>
      <c r="O22" s="11">
        <v>0</v>
      </c>
      <c r="P22" s="11">
        <v>0</v>
      </c>
      <c r="Q22" s="11">
        <v>100</v>
      </c>
      <c r="R22" s="12">
        <f t="shared" si="0"/>
        <v>0</v>
      </c>
    </row>
    <row r="23" spans="1:18" x14ac:dyDescent="0.25">
      <c r="A23" s="11" t="s">
        <v>2</v>
      </c>
      <c r="B23" s="11">
        <v>530502</v>
      </c>
      <c r="C23" s="11">
        <v>901</v>
      </c>
      <c r="D23" s="11">
        <v>1</v>
      </c>
      <c r="E23" s="11" t="s">
        <v>0</v>
      </c>
      <c r="F23" s="11" t="s">
        <v>45</v>
      </c>
      <c r="G23" s="11">
        <v>26176</v>
      </c>
      <c r="H23" s="11">
        <v>-6573.34</v>
      </c>
      <c r="I23" s="11">
        <v>19602.66</v>
      </c>
      <c r="J23" s="11">
        <v>0</v>
      </c>
      <c r="K23" s="11">
        <v>19602.66</v>
      </c>
      <c r="L23" s="11">
        <v>19602.650000000001</v>
      </c>
      <c r="M23" s="11">
        <v>19602.650000000001</v>
      </c>
      <c r="N23" s="11">
        <v>0</v>
      </c>
      <c r="O23" s="11">
        <v>0.01</v>
      </c>
      <c r="P23" s="11">
        <v>0</v>
      </c>
      <c r="Q23" s="11">
        <v>100</v>
      </c>
      <c r="R23" s="12">
        <f t="shared" si="0"/>
        <v>0</v>
      </c>
    </row>
    <row r="24" spans="1:18" x14ac:dyDescent="0.25">
      <c r="A24" s="11" t="s">
        <v>7</v>
      </c>
      <c r="B24" s="11">
        <v>530503</v>
      </c>
      <c r="C24" s="11">
        <v>901</v>
      </c>
      <c r="D24" s="11">
        <v>1</v>
      </c>
      <c r="E24" s="11" t="s">
        <v>5</v>
      </c>
      <c r="F24" s="11" t="s">
        <v>36</v>
      </c>
      <c r="G24" s="11">
        <v>0</v>
      </c>
      <c r="H24" s="11">
        <v>262.08999999999997</v>
      </c>
      <c r="I24" s="11">
        <v>262.08999999999997</v>
      </c>
      <c r="J24" s="11">
        <v>0</v>
      </c>
      <c r="K24" s="11">
        <v>262.08999999999997</v>
      </c>
      <c r="L24" s="11">
        <v>262.08999999999997</v>
      </c>
      <c r="M24" s="11">
        <v>262.08999999999997</v>
      </c>
      <c r="N24" s="11">
        <v>0</v>
      </c>
      <c r="O24" s="11">
        <v>0</v>
      </c>
      <c r="P24" s="11">
        <v>0</v>
      </c>
      <c r="Q24" s="11">
        <v>100</v>
      </c>
      <c r="R24" s="12">
        <f t="shared" si="0"/>
        <v>0</v>
      </c>
    </row>
    <row r="25" spans="1:18" x14ac:dyDescent="0.25">
      <c r="A25" s="11" t="s">
        <v>2</v>
      </c>
      <c r="B25" s="11">
        <v>530504</v>
      </c>
      <c r="C25" s="11">
        <v>901</v>
      </c>
      <c r="D25" s="11">
        <v>1</v>
      </c>
      <c r="E25" s="11" t="s">
        <v>0</v>
      </c>
      <c r="F25" s="11" t="s">
        <v>23</v>
      </c>
      <c r="G25" s="11">
        <v>0</v>
      </c>
      <c r="H25" s="11">
        <v>273.68</v>
      </c>
      <c r="I25" s="11">
        <v>273.68</v>
      </c>
      <c r="J25" s="11">
        <v>0</v>
      </c>
      <c r="K25" s="11">
        <v>273.68</v>
      </c>
      <c r="L25" s="11">
        <v>273.68</v>
      </c>
      <c r="M25" s="11">
        <v>273.68</v>
      </c>
      <c r="N25" s="11">
        <v>0</v>
      </c>
      <c r="O25" s="11">
        <v>0</v>
      </c>
      <c r="P25" s="11">
        <v>0</v>
      </c>
      <c r="Q25" s="11">
        <v>100</v>
      </c>
      <c r="R25" s="12">
        <f t="shared" si="0"/>
        <v>0</v>
      </c>
    </row>
    <row r="26" spans="1:18" x14ac:dyDescent="0.25">
      <c r="A26" s="11" t="s">
        <v>2</v>
      </c>
      <c r="B26" s="11">
        <v>530605</v>
      </c>
      <c r="C26" s="11">
        <v>901</v>
      </c>
      <c r="D26" s="11">
        <v>1</v>
      </c>
      <c r="E26" s="11" t="s">
        <v>0</v>
      </c>
      <c r="F26" s="11" t="s">
        <v>46</v>
      </c>
      <c r="G26" s="11">
        <v>0</v>
      </c>
      <c r="H26" s="11">
        <v>4000</v>
      </c>
      <c r="I26" s="11">
        <v>4000</v>
      </c>
      <c r="J26" s="11">
        <v>0</v>
      </c>
      <c r="K26" s="11">
        <v>4000</v>
      </c>
      <c r="L26" s="11">
        <v>4000</v>
      </c>
      <c r="M26" s="11">
        <v>4000</v>
      </c>
      <c r="N26" s="11">
        <v>0</v>
      </c>
      <c r="O26" s="11">
        <v>0</v>
      </c>
      <c r="P26" s="11">
        <v>0</v>
      </c>
      <c r="Q26" s="11">
        <v>100</v>
      </c>
      <c r="R26" s="12">
        <f t="shared" si="0"/>
        <v>0</v>
      </c>
    </row>
    <row r="27" spans="1:18" x14ac:dyDescent="0.25">
      <c r="A27" s="11" t="s">
        <v>7</v>
      </c>
      <c r="B27" s="11">
        <v>530606</v>
      </c>
      <c r="C27" s="11">
        <v>901</v>
      </c>
      <c r="D27" s="11">
        <v>1</v>
      </c>
      <c r="E27" s="11" t="s">
        <v>5</v>
      </c>
      <c r="F27" s="11" t="s">
        <v>21</v>
      </c>
      <c r="G27" s="11">
        <v>0</v>
      </c>
      <c r="H27" s="11">
        <v>222942.07999999999</v>
      </c>
      <c r="I27" s="11">
        <v>222942.07999999999</v>
      </c>
      <c r="J27" s="11">
        <v>0</v>
      </c>
      <c r="K27" s="11">
        <v>222942.07999999999</v>
      </c>
      <c r="L27" s="11">
        <v>222942.07999999999</v>
      </c>
      <c r="M27" s="11">
        <v>222942.07999999999</v>
      </c>
      <c r="N27" s="11">
        <v>0</v>
      </c>
      <c r="O27" s="11">
        <v>0</v>
      </c>
      <c r="P27" s="11">
        <v>0</v>
      </c>
      <c r="Q27" s="11">
        <v>100</v>
      </c>
      <c r="R27" s="12">
        <f t="shared" si="0"/>
        <v>0</v>
      </c>
    </row>
    <row r="28" spans="1:18" x14ac:dyDescent="0.25">
      <c r="A28" s="11" t="s">
        <v>7</v>
      </c>
      <c r="B28" s="11">
        <v>530612</v>
      </c>
      <c r="C28" s="11">
        <v>901</v>
      </c>
      <c r="D28" s="11">
        <v>1</v>
      </c>
      <c r="E28" s="11" t="s">
        <v>5</v>
      </c>
      <c r="F28" s="11" t="s">
        <v>29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2">
        <f t="shared" si="0"/>
        <v>0</v>
      </c>
    </row>
    <row r="29" spans="1:18" x14ac:dyDescent="0.25">
      <c r="A29" s="11" t="s">
        <v>2</v>
      </c>
      <c r="B29" s="11">
        <v>530703</v>
      </c>
      <c r="C29" s="11">
        <v>901</v>
      </c>
      <c r="D29" s="11">
        <v>1</v>
      </c>
      <c r="E29" s="11" t="s">
        <v>0</v>
      </c>
      <c r="F29" s="11" t="s">
        <v>27</v>
      </c>
      <c r="G29" s="11">
        <v>0</v>
      </c>
      <c r="H29" s="11">
        <v>7257.6</v>
      </c>
      <c r="I29" s="11">
        <v>7257.6</v>
      </c>
      <c r="J29" s="11">
        <v>0</v>
      </c>
      <c r="K29" s="11">
        <v>7257.6</v>
      </c>
      <c r="L29" s="11">
        <v>7257.6</v>
      </c>
      <c r="M29" s="11">
        <v>7257.6</v>
      </c>
      <c r="N29" s="11">
        <v>0</v>
      </c>
      <c r="O29" s="11">
        <v>0</v>
      </c>
      <c r="P29" s="11">
        <v>0</v>
      </c>
      <c r="Q29" s="11">
        <v>100</v>
      </c>
      <c r="R29" s="12">
        <f t="shared" si="0"/>
        <v>0</v>
      </c>
    </row>
    <row r="30" spans="1:18" x14ac:dyDescent="0.25">
      <c r="A30" s="11" t="s">
        <v>7</v>
      </c>
      <c r="B30" s="11">
        <v>530703</v>
      </c>
      <c r="C30" s="11">
        <v>901</v>
      </c>
      <c r="D30" s="11">
        <v>1</v>
      </c>
      <c r="E30" s="11" t="s">
        <v>5</v>
      </c>
      <c r="F30" s="11" t="s">
        <v>27</v>
      </c>
      <c r="G30" s="11">
        <v>0</v>
      </c>
      <c r="H30" s="11">
        <v>268.8</v>
      </c>
      <c r="I30" s="11">
        <v>268.8</v>
      </c>
      <c r="J30" s="11">
        <v>0</v>
      </c>
      <c r="K30" s="11">
        <v>268.8</v>
      </c>
      <c r="L30" s="11">
        <v>268.8</v>
      </c>
      <c r="M30" s="11">
        <v>268.8</v>
      </c>
      <c r="N30" s="11">
        <v>0</v>
      </c>
      <c r="O30" s="11">
        <v>0</v>
      </c>
      <c r="P30" s="11">
        <v>0</v>
      </c>
      <c r="Q30" s="11">
        <v>100</v>
      </c>
      <c r="R30" s="12">
        <f t="shared" si="0"/>
        <v>0</v>
      </c>
    </row>
    <row r="31" spans="1:18" x14ac:dyDescent="0.25">
      <c r="A31" s="11" t="s">
        <v>7</v>
      </c>
      <c r="B31" s="11">
        <v>530801</v>
      </c>
      <c r="C31" s="11">
        <v>901</v>
      </c>
      <c r="D31" s="11">
        <v>1</v>
      </c>
      <c r="E31" s="11" t="s">
        <v>5</v>
      </c>
      <c r="F31" s="11" t="s">
        <v>31</v>
      </c>
      <c r="G31" s="11">
        <v>0</v>
      </c>
      <c r="H31" s="11">
        <v>2304.79</v>
      </c>
      <c r="I31" s="11">
        <v>2304.79</v>
      </c>
      <c r="J31" s="11">
        <v>0</v>
      </c>
      <c r="K31" s="11">
        <v>2304.79</v>
      </c>
      <c r="L31" s="11">
        <v>2304.79</v>
      </c>
      <c r="M31" s="11">
        <v>2304.79</v>
      </c>
      <c r="N31" s="11">
        <v>0</v>
      </c>
      <c r="O31" s="11">
        <v>0</v>
      </c>
      <c r="P31" s="11">
        <v>0</v>
      </c>
      <c r="Q31" s="11">
        <v>100</v>
      </c>
      <c r="R31" s="12">
        <f t="shared" si="0"/>
        <v>0</v>
      </c>
    </row>
    <row r="32" spans="1:18" x14ac:dyDescent="0.25">
      <c r="A32" s="11" t="s">
        <v>2</v>
      </c>
      <c r="B32" s="11">
        <v>530801</v>
      </c>
      <c r="C32" s="11">
        <v>901</v>
      </c>
      <c r="D32" s="11">
        <v>1</v>
      </c>
      <c r="E32" s="11" t="s">
        <v>0</v>
      </c>
      <c r="F32" s="11" t="s">
        <v>31</v>
      </c>
      <c r="G32" s="11">
        <v>0</v>
      </c>
      <c r="H32" s="11">
        <v>1008</v>
      </c>
      <c r="I32" s="11">
        <v>1008</v>
      </c>
      <c r="J32" s="11">
        <v>0</v>
      </c>
      <c r="K32" s="11">
        <v>1008</v>
      </c>
      <c r="L32" s="11">
        <v>1008</v>
      </c>
      <c r="M32" s="11">
        <v>1008</v>
      </c>
      <c r="N32" s="11">
        <v>0</v>
      </c>
      <c r="O32" s="11">
        <v>0</v>
      </c>
      <c r="P32" s="11">
        <v>0</v>
      </c>
      <c r="Q32" s="11">
        <v>100</v>
      </c>
      <c r="R32" s="12">
        <f t="shared" si="0"/>
        <v>0</v>
      </c>
    </row>
    <row r="33" spans="1:18" x14ac:dyDescent="0.25">
      <c r="A33" s="11" t="s">
        <v>7</v>
      </c>
      <c r="B33" s="11">
        <v>530802</v>
      </c>
      <c r="C33" s="11">
        <v>901</v>
      </c>
      <c r="D33" s="11">
        <v>1</v>
      </c>
      <c r="E33" s="11" t="s">
        <v>5</v>
      </c>
      <c r="F33" s="11" t="s">
        <v>8</v>
      </c>
      <c r="G33" s="11">
        <v>0</v>
      </c>
      <c r="H33" s="11">
        <v>6722.99</v>
      </c>
      <c r="I33" s="11">
        <v>6722.99</v>
      </c>
      <c r="J33" s="11">
        <v>0</v>
      </c>
      <c r="K33" s="11">
        <v>6722.99</v>
      </c>
      <c r="L33" s="11">
        <v>6722.98</v>
      </c>
      <c r="M33" s="11">
        <v>6722.98</v>
      </c>
      <c r="N33" s="11">
        <v>0</v>
      </c>
      <c r="O33" s="11">
        <v>0.01</v>
      </c>
      <c r="P33" s="11">
        <v>0</v>
      </c>
      <c r="Q33" s="11">
        <v>100</v>
      </c>
      <c r="R33" s="12">
        <f t="shared" si="0"/>
        <v>0</v>
      </c>
    </row>
    <row r="34" spans="1:18" x14ac:dyDescent="0.25">
      <c r="A34" s="11" t="s">
        <v>2</v>
      </c>
      <c r="B34" s="11">
        <v>530802</v>
      </c>
      <c r="C34" s="11">
        <v>901</v>
      </c>
      <c r="D34" s="11">
        <v>1</v>
      </c>
      <c r="E34" s="11" t="s">
        <v>0</v>
      </c>
      <c r="F34" s="11" t="s">
        <v>8</v>
      </c>
      <c r="G34" s="11">
        <v>4421</v>
      </c>
      <c r="H34" s="11">
        <v>-4026.4</v>
      </c>
      <c r="I34" s="11">
        <v>394.6</v>
      </c>
      <c r="J34" s="11">
        <v>0</v>
      </c>
      <c r="K34" s="11">
        <v>394.6</v>
      </c>
      <c r="L34" s="11">
        <v>394.6</v>
      </c>
      <c r="M34" s="11">
        <v>394.6</v>
      </c>
      <c r="N34" s="11">
        <v>0</v>
      </c>
      <c r="O34" s="11">
        <v>0</v>
      </c>
      <c r="P34" s="11">
        <v>0</v>
      </c>
      <c r="Q34" s="11">
        <v>100</v>
      </c>
      <c r="R34" s="12">
        <f t="shared" si="0"/>
        <v>0</v>
      </c>
    </row>
    <row r="35" spans="1:18" x14ac:dyDescent="0.25">
      <c r="A35" s="11" t="s">
        <v>2</v>
      </c>
      <c r="B35" s="11">
        <v>530803</v>
      </c>
      <c r="C35" s="11">
        <v>901</v>
      </c>
      <c r="D35" s="11">
        <v>1</v>
      </c>
      <c r="E35" s="11" t="s">
        <v>0</v>
      </c>
      <c r="F35" s="11" t="s">
        <v>26</v>
      </c>
      <c r="G35" s="11">
        <v>25794</v>
      </c>
      <c r="H35" s="11">
        <v>8970.17</v>
      </c>
      <c r="I35" s="11">
        <v>34764.17</v>
      </c>
      <c r="J35" s="11">
        <v>24.32</v>
      </c>
      <c r="K35" s="11">
        <v>34739.85</v>
      </c>
      <c r="L35" s="11">
        <v>34739.85</v>
      </c>
      <c r="M35" s="11">
        <v>28221.99</v>
      </c>
      <c r="N35" s="11">
        <v>24.32</v>
      </c>
      <c r="O35" s="11">
        <v>24.32</v>
      </c>
      <c r="P35" s="11">
        <v>6517.86</v>
      </c>
      <c r="Q35" s="11">
        <v>99.93</v>
      </c>
      <c r="R35" s="12">
        <f t="shared" si="0"/>
        <v>0</v>
      </c>
    </row>
    <row r="36" spans="1:18" x14ac:dyDescent="0.25">
      <c r="A36" s="11" t="s">
        <v>7</v>
      </c>
      <c r="B36" s="11">
        <v>530804</v>
      </c>
      <c r="C36" s="11">
        <v>901</v>
      </c>
      <c r="D36" s="11">
        <v>1</v>
      </c>
      <c r="E36" s="11" t="s">
        <v>5</v>
      </c>
      <c r="F36" s="11" t="s">
        <v>6</v>
      </c>
      <c r="G36" s="11">
        <v>0</v>
      </c>
      <c r="H36" s="11">
        <v>1780.21</v>
      </c>
      <c r="I36" s="11">
        <v>1780.21</v>
      </c>
      <c r="J36" s="11">
        <v>0</v>
      </c>
      <c r="K36" s="11">
        <v>1780.21</v>
      </c>
      <c r="L36" s="11">
        <v>1780.21</v>
      </c>
      <c r="M36" s="11">
        <v>1780.21</v>
      </c>
      <c r="N36" s="11">
        <v>0</v>
      </c>
      <c r="O36" s="11">
        <v>0</v>
      </c>
      <c r="P36" s="11">
        <v>0</v>
      </c>
      <c r="Q36" s="11">
        <v>100</v>
      </c>
      <c r="R36" s="12">
        <f t="shared" si="0"/>
        <v>0</v>
      </c>
    </row>
    <row r="37" spans="1:18" x14ac:dyDescent="0.25">
      <c r="A37" s="11" t="s">
        <v>2</v>
      </c>
      <c r="B37" s="11">
        <v>530804</v>
      </c>
      <c r="C37" s="11">
        <v>901</v>
      </c>
      <c r="D37" s="11">
        <v>1</v>
      </c>
      <c r="E37" s="11" t="s">
        <v>0</v>
      </c>
      <c r="F37" s="11" t="s">
        <v>6</v>
      </c>
      <c r="G37" s="11">
        <v>9862</v>
      </c>
      <c r="H37" s="11">
        <v>2136.35</v>
      </c>
      <c r="I37" s="11">
        <v>11998.35</v>
      </c>
      <c r="J37" s="11">
        <v>0</v>
      </c>
      <c r="K37" s="11">
        <v>11998.35</v>
      </c>
      <c r="L37" s="11">
        <v>11998.34</v>
      </c>
      <c r="M37" s="11">
        <v>11998.34</v>
      </c>
      <c r="N37" s="11">
        <v>0</v>
      </c>
      <c r="O37" s="11">
        <v>0.01</v>
      </c>
      <c r="P37" s="11">
        <v>0</v>
      </c>
      <c r="Q37" s="11">
        <v>100</v>
      </c>
      <c r="R37" s="12">
        <f t="shared" si="0"/>
        <v>0</v>
      </c>
    </row>
    <row r="38" spans="1:18" x14ac:dyDescent="0.25">
      <c r="A38" s="11" t="s">
        <v>2</v>
      </c>
      <c r="B38" s="11">
        <v>530805</v>
      </c>
      <c r="C38" s="11">
        <v>901</v>
      </c>
      <c r="D38" s="11">
        <v>1</v>
      </c>
      <c r="E38" s="11" t="s">
        <v>0</v>
      </c>
      <c r="F38" s="11" t="s">
        <v>24</v>
      </c>
      <c r="G38" s="11">
        <v>3174</v>
      </c>
      <c r="H38" s="11">
        <v>785.15</v>
      </c>
      <c r="I38" s="11">
        <v>3959.15</v>
      </c>
      <c r="J38" s="11">
        <v>0</v>
      </c>
      <c r="K38" s="11">
        <v>3959.15</v>
      </c>
      <c r="L38" s="11">
        <v>3959.15</v>
      </c>
      <c r="M38" s="11">
        <v>3959.15</v>
      </c>
      <c r="N38" s="11">
        <v>0</v>
      </c>
      <c r="O38" s="11">
        <v>0</v>
      </c>
      <c r="P38" s="11">
        <v>0</v>
      </c>
      <c r="Q38" s="11">
        <v>100</v>
      </c>
      <c r="R38" s="12">
        <f t="shared" si="0"/>
        <v>0</v>
      </c>
    </row>
    <row r="39" spans="1:18" x14ac:dyDescent="0.25">
      <c r="A39" s="11" t="s">
        <v>2</v>
      </c>
      <c r="B39" s="11">
        <v>530809</v>
      </c>
      <c r="C39" s="11">
        <v>901</v>
      </c>
      <c r="D39" s="11">
        <v>1</v>
      </c>
      <c r="E39" s="11" t="s">
        <v>0</v>
      </c>
      <c r="F39" s="11" t="s">
        <v>4</v>
      </c>
      <c r="G39" s="11">
        <v>0</v>
      </c>
      <c r="H39" s="11">
        <v>221.02</v>
      </c>
      <c r="I39" s="11">
        <v>221.02</v>
      </c>
      <c r="J39" s="11">
        <v>0</v>
      </c>
      <c r="K39" s="11">
        <v>221.02</v>
      </c>
      <c r="L39" s="11">
        <v>221.02</v>
      </c>
      <c r="M39" s="11">
        <v>221.02</v>
      </c>
      <c r="N39" s="11">
        <v>0</v>
      </c>
      <c r="O39" s="11">
        <v>0</v>
      </c>
      <c r="P39" s="11">
        <v>0</v>
      </c>
      <c r="Q39" s="11">
        <v>100</v>
      </c>
      <c r="R39" s="12">
        <f t="shared" si="0"/>
        <v>0</v>
      </c>
    </row>
    <row r="40" spans="1:18" x14ac:dyDescent="0.25">
      <c r="A40" s="11" t="s">
        <v>2</v>
      </c>
      <c r="B40" s="11">
        <v>530811</v>
      </c>
      <c r="C40" s="11">
        <v>901</v>
      </c>
      <c r="D40" s="11">
        <v>1</v>
      </c>
      <c r="E40" s="11" t="s">
        <v>0</v>
      </c>
      <c r="F40" s="11" t="s">
        <v>44</v>
      </c>
      <c r="G40" s="11">
        <v>4395</v>
      </c>
      <c r="H40" s="11">
        <v>-1378.06</v>
      </c>
      <c r="I40" s="11">
        <v>3016.94</v>
      </c>
      <c r="J40" s="11">
        <v>0</v>
      </c>
      <c r="K40" s="11">
        <v>3016.94</v>
      </c>
      <c r="L40" s="11">
        <v>3016.93</v>
      </c>
      <c r="M40" s="11">
        <v>3016.93</v>
      </c>
      <c r="N40" s="11">
        <v>0</v>
      </c>
      <c r="O40" s="11">
        <v>0.01</v>
      </c>
      <c r="P40" s="11">
        <v>0</v>
      </c>
      <c r="Q40" s="11">
        <v>100</v>
      </c>
      <c r="R40" s="12">
        <f t="shared" si="0"/>
        <v>0</v>
      </c>
    </row>
    <row r="41" spans="1:18" x14ac:dyDescent="0.25">
      <c r="A41" s="11" t="s">
        <v>7</v>
      </c>
      <c r="B41" s="11">
        <v>530811</v>
      </c>
      <c r="C41" s="11">
        <v>901</v>
      </c>
      <c r="D41" s="11">
        <v>1</v>
      </c>
      <c r="E41" s="11" t="s">
        <v>5</v>
      </c>
      <c r="F41" s="11" t="s">
        <v>44</v>
      </c>
      <c r="G41" s="11">
        <v>0</v>
      </c>
      <c r="H41" s="11">
        <v>499.52</v>
      </c>
      <c r="I41" s="11">
        <v>499.52</v>
      </c>
      <c r="J41" s="11">
        <v>0</v>
      </c>
      <c r="K41" s="11">
        <v>499.52</v>
      </c>
      <c r="L41" s="11">
        <v>499.52</v>
      </c>
      <c r="M41" s="11">
        <v>499.52</v>
      </c>
      <c r="N41" s="11">
        <v>0</v>
      </c>
      <c r="O41" s="11">
        <v>0</v>
      </c>
      <c r="P41" s="11">
        <v>0</v>
      </c>
      <c r="Q41" s="11">
        <v>100</v>
      </c>
      <c r="R41" s="12">
        <f t="shared" si="0"/>
        <v>0</v>
      </c>
    </row>
    <row r="42" spans="1:18" x14ac:dyDescent="0.25">
      <c r="A42" s="11" t="s">
        <v>2</v>
      </c>
      <c r="B42" s="11">
        <v>530813</v>
      </c>
      <c r="C42" s="11">
        <v>901</v>
      </c>
      <c r="D42" s="11">
        <v>1</v>
      </c>
      <c r="E42" s="11" t="s">
        <v>0</v>
      </c>
      <c r="F42" s="11" t="s">
        <v>17</v>
      </c>
      <c r="G42" s="11">
        <v>43211</v>
      </c>
      <c r="H42" s="11">
        <v>1909.86</v>
      </c>
      <c r="I42" s="11">
        <v>45120.86</v>
      </c>
      <c r="J42" s="11">
        <v>1.81</v>
      </c>
      <c r="K42" s="11">
        <v>45119.05</v>
      </c>
      <c r="L42" s="11">
        <v>45037.04</v>
      </c>
      <c r="M42" s="11">
        <v>41365.07</v>
      </c>
      <c r="N42" s="11">
        <v>1.81</v>
      </c>
      <c r="O42" s="11">
        <v>83.82</v>
      </c>
      <c r="P42" s="11">
        <v>3671.97</v>
      </c>
      <c r="Q42" s="11">
        <v>99.81</v>
      </c>
      <c r="R42" s="12">
        <f t="shared" si="0"/>
        <v>0</v>
      </c>
    </row>
    <row r="43" spans="1:18" x14ac:dyDescent="0.25">
      <c r="A43" s="11" t="s">
        <v>7</v>
      </c>
      <c r="B43" s="11">
        <v>530813</v>
      </c>
      <c r="C43" s="11">
        <v>901</v>
      </c>
      <c r="D43" s="11">
        <v>1</v>
      </c>
      <c r="E43" s="11" t="s">
        <v>5</v>
      </c>
      <c r="F43" s="11" t="s">
        <v>17</v>
      </c>
      <c r="G43" s="11">
        <v>0</v>
      </c>
      <c r="H43" s="11">
        <v>168</v>
      </c>
      <c r="I43" s="11">
        <v>168</v>
      </c>
      <c r="J43" s="11">
        <v>0</v>
      </c>
      <c r="K43" s="11">
        <v>168</v>
      </c>
      <c r="L43" s="11">
        <v>168</v>
      </c>
      <c r="M43" s="11">
        <v>168</v>
      </c>
      <c r="N43" s="11">
        <v>0</v>
      </c>
      <c r="O43" s="11">
        <v>0</v>
      </c>
      <c r="P43" s="11">
        <v>0</v>
      </c>
      <c r="Q43" s="11">
        <v>100</v>
      </c>
      <c r="R43" s="12">
        <f t="shared" si="0"/>
        <v>0</v>
      </c>
    </row>
    <row r="44" spans="1:18" x14ac:dyDescent="0.25">
      <c r="A44" s="11" t="s">
        <v>7</v>
      </c>
      <c r="B44" s="11">
        <v>530814</v>
      </c>
      <c r="C44" s="11">
        <v>901</v>
      </c>
      <c r="D44" s="11">
        <v>1</v>
      </c>
      <c r="E44" s="11" t="s">
        <v>5</v>
      </c>
      <c r="F44" s="11" t="s">
        <v>22</v>
      </c>
      <c r="G44" s="11">
        <v>0</v>
      </c>
      <c r="H44" s="11">
        <v>8642.34</v>
      </c>
      <c r="I44" s="11">
        <v>8642.34</v>
      </c>
      <c r="J44" s="11">
        <v>0</v>
      </c>
      <c r="K44" s="11">
        <v>8642.34</v>
      </c>
      <c r="L44" s="11">
        <v>8642.34</v>
      </c>
      <c r="M44" s="11">
        <v>8642.34</v>
      </c>
      <c r="N44" s="11">
        <v>0</v>
      </c>
      <c r="O44" s="11">
        <v>0</v>
      </c>
      <c r="P44" s="11">
        <v>0</v>
      </c>
      <c r="Q44" s="11">
        <v>100</v>
      </c>
      <c r="R44" s="12">
        <f t="shared" si="0"/>
        <v>0</v>
      </c>
    </row>
    <row r="45" spans="1:18" x14ac:dyDescent="0.25">
      <c r="A45" s="11" t="s">
        <v>2</v>
      </c>
      <c r="B45" s="11">
        <v>530823</v>
      </c>
      <c r="C45" s="11">
        <v>901</v>
      </c>
      <c r="D45" s="11">
        <v>1</v>
      </c>
      <c r="E45" s="11" t="s">
        <v>0</v>
      </c>
      <c r="F45" s="11" t="s">
        <v>42</v>
      </c>
      <c r="G45" s="11">
        <v>0</v>
      </c>
      <c r="H45" s="11">
        <v>5960.43</v>
      </c>
      <c r="I45" s="11">
        <v>5960.43</v>
      </c>
      <c r="J45" s="11">
        <v>0</v>
      </c>
      <c r="K45" s="11">
        <v>5960.43</v>
      </c>
      <c r="L45" s="11">
        <v>5960.43</v>
      </c>
      <c r="M45" s="11">
        <v>5960.43</v>
      </c>
      <c r="N45" s="11">
        <v>0</v>
      </c>
      <c r="O45" s="11">
        <v>0</v>
      </c>
      <c r="P45" s="11">
        <v>0</v>
      </c>
      <c r="Q45" s="11">
        <v>100</v>
      </c>
      <c r="R45" s="12">
        <f t="shared" si="0"/>
        <v>0</v>
      </c>
    </row>
    <row r="46" spans="1:18" x14ac:dyDescent="0.25">
      <c r="A46" s="11" t="s">
        <v>2</v>
      </c>
      <c r="B46" s="11">
        <v>531403</v>
      </c>
      <c r="C46" s="11">
        <v>901</v>
      </c>
      <c r="D46" s="11">
        <v>1</v>
      </c>
      <c r="E46" s="11" t="s">
        <v>0</v>
      </c>
      <c r="F46" s="11" t="s">
        <v>10</v>
      </c>
      <c r="G46" s="11">
        <v>0</v>
      </c>
      <c r="H46" s="11">
        <v>3336.37</v>
      </c>
      <c r="I46" s="11">
        <v>3336.37</v>
      </c>
      <c r="J46" s="11">
        <v>0</v>
      </c>
      <c r="K46" s="11">
        <v>3336.37</v>
      </c>
      <c r="L46" s="11">
        <v>3336.37</v>
      </c>
      <c r="M46" s="11">
        <v>3336.37</v>
      </c>
      <c r="N46" s="11">
        <v>0</v>
      </c>
      <c r="O46" s="11">
        <v>0</v>
      </c>
      <c r="P46" s="11">
        <v>0</v>
      </c>
      <c r="Q46" s="11">
        <v>100</v>
      </c>
      <c r="R46" s="12">
        <f t="shared" si="0"/>
        <v>0</v>
      </c>
    </row>
    <row r="47" spans="1:18" x14ac:dyDescent="0.25">
      <c r="A47" s="11" t="s">
        <v>7</v>
      </c>
      <c r="B47" s="11">
        <v>531403</v>
      </c>
      <c r="C47" s="11">
        <v>901</v>
      </c>
      <c r="D47" s="11">
        <v>1</v>
      </c>
      <c r="E47" s="11" t="s">
        <v>5</v>
      </c>
      <c r="F47" s="11" t="s">
        <v>10</v>
      </c>
      <c r="G47" s="11">
        <v>0</v>
      </c>
      <c r="H47" s="11">
        <v>216.16</v>
      </c>
      <c r="I47" s="11">
        <v>216.16</v>
      </c>
      <c r="J47" s="11">
        <v>0</v>
      </c>
      <c r="K47" s="11">
        <v>216.16</v>
      </c>
      <c r="L47" s="11">
        <v>216.16</v>
      </c>
      <c r="M47" s="11">
        <v>216.16</v>
      </c>
      <c r="N47" s="11">
        <v>0</v>
      </c>
      <c r="O47" s="11">
        <v>0</v>
      </c>
      <c r="P47" s="11">
        <v>0</v>
      </c>
      <c r="Q47" s="11">
        <v>100</v>
      </c>
      <c r="R47" s="12">
        <f t="shared" si="0"/>
        <v>0</v>
      </c>
    </row>
    <row r="48" spans="1:18" x14ac:dyDescent="0.25">
      <c r="A48" s="11" t="s">
        <v>7</v>
      </c>
      <c r="B48" s="11">
        <v>531404</v>
      </c>
      <c r="C48" s="11">
        <v>901</v>
      </c>
      <c r="D48" s="11">
        <v>1</v>
      </c>
      <c r="E48" s="11" t="s">
        <v>5</v>
      </c>
      <c r="F48" s="11" t="s">
        <v>47</v>
      </c>
      <c r="G48" s="11">
        <v>0</v>
      </c>
      <c r="H48" s="11">
        <v>403.2</v>
      </c>
      <c r="I48" s="11">
        <v>403.2</v>
      </c>
      <c r="J48" s="11">
        <v>0</v>
      </c>
      <c r="K48" s="11">
        <v>403.2</v>
      </c>
      <c r="L48" s="11">
        <v>403.2</v>
      </c>
      <c r="M48" s="11">
        <v>403.2</v>
      </c>
      <c r="N48" s="11">
        <v>0</v>
      </c>
      <c r="O48" s="11">
        <v>0</v>
      </c>
      <c r="P48" s="11">
        <v>0</v>
      </c>
      <c r="Q48" s="11">
        <v>100</v>
      </c>
      <c r="R48" s="12">
        <f t="shared" si="0"/>
        <v>0</v>
      </c>
    </row>
    <row r="49" spans="1:18" x14ac:dyDescent="0.25">
      <c r="A49" s="11" t="s">
        <v>2</v>
      </c>
      <c r="B49" s="11">
        <v>531404</v>
      </c>
      <c r="C49" s="11">
        <v>901</v>
      </c>
      <c r="D49" s="11">
        <v>1</v>
      </c>
      <c r="E49" s="11" t="s">
        <v>0</v>
      </c>
      <c r="F49" s="11" t="s">
        <v>47</v>
      </c>
      <c r="G49" s="11">
        <v>0</v>
      </c>
      <c r="H49" s="11">
        <v>1694.75</v>
      </c>
      <c r="I49" s="11">
        <v>1694.75</v>
      </c>
      <c r="J49" s="11">
        <v>0</v>
      </c>
      <c r="K49" s="11">
        <v>1694.75</v>
      </c>
      <c r="L49" s="11">
        <v>1694.75</v>
      </c>
      <c r="M49" s="11">
        <v>1694.75</v>
      </c>
      <c r="N49" s="11">
        <v>0</v>
      </c>
      <c r="O49" s="11">
        <v>0</v>
      </c>
      <c r="P49" s="11">
        <v>0</v>
      </c>
      <c r="Q49" s="11">
        <v>100</v>
      </c>
      <c r="R49" s="12">
        <f t="shared" si="0"/>
        <v>0</v>
      </c>
    </row>
    <row r="50" spans="1:18" x14ac:dyDescent="0.25">
      <c r="A50" s="11" t="s">
        <v>7</v>
      </c>
      <c r="B50" s="11">
        <v>531406</v>
      </c>
      <c r="C50" s="11">
        <v>901</v>
      </c>
      <c r="D50" s="11">
        <v>1</v>
      </c>
      <c r="E50" s="11" t="s">
        <v>5</v>
      </c>
      <c r="F50" s="11" t="s">
        <v>9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2">
        <f t="shared" si="0"/>
        <v>0</v>
      </c>
    </row>
    <row r="51" spans="1:18" x14ac:dyDescent="0.25">
      <c r="A51" s="11" t="s">
        <v>2</v>
      </c>
      <c r="B51" s="11">
        <v>570102</v>
      </c>
      <c r="C51" s="11">
        <v>901</v>
      </c>
      <c r="D51" s="11">
        <v>1</v>
      </c>
      <c r="E51" s="11" t="s">
        <v>0</v>
      </c>
      <c r="F51" s="11" t="s">
        <v>1</v>
      </c>
      <c r="G51" s="11">
        <v>9681</v>
      </c>
      <c r="H51" s="11">
        <v>193</v>
      </c>
      <c r="I51" s="11">
        <v>9874</v>
      </c>
      <c r="J51" s="11">
        <v>534.14</v>
      </c>
      <c r="K51" s="11">
        <v>9339.86</v>
      </c>
      <c r="L51" s="11">
        <v>9311.5400000000009</v>
      </c>
      <c r="M51" s="11">
        <v>9311.5400000000009</v>
      </c>
      <c r="N51" s="11">
        <v>534.14</v>
      </c>
      <c r="O51" s="11">
        <v>562.46</v>
      </c>
      <c r="P51" s="11">
        <v>0</v>
      </c>
      <c r="Q51" s="11">
        <v>94.3</v>
      </c>
      <c r="R51" s="12">
        <f t="shared" si="0"/>
        <v>0</v>
      </c>
    </row>
    <row r="52" spans="1:18" x14ac:dyDescent="0.25">
      <c r="A52" s="11" t="s">
        <v>20</v>
      </c>
      <c r="B52" s="11">
        <v>730303</v>
      </c>
      <c r="C52" s="11">
        <v>901</v>
      </c>
      <c r="D52" s="11">
        <v>202</v>
      </c>
      <c r="E52" s="11" t="s">
        <v>18</v>
      </c>
      <c r="F52" s="11" t="s">
        <v>19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2">
        <f t="shared" si="0"/>
        <v>0</v>
      </c>
    </row>
    <row r="53" spans="1:18" x14ac:dyDescent="0.25">
      <c r="A53" s="11" t="s">
        <v>16</v>
      </c>
      <c r="B53" s="11">
        <v>730404</v>
      </c>
      <c r="C53" s="11">
        <v>901</v>
      </c>
      <c r="D53" s="11">
        <v>202</v>
      </c>
      <c r="E53" s="11" t="s">
        <v>14</v>
      </c>
      <c r="F53" s="11" t="s">
        <v>15</v>
      </c>
      <c r="G53" s="11">
        <v>0</v>
      </c>
      <c r="H53" s="11">
        <v>682.5</v>
      </c>
      <c r="I53" s="11">
        <v>682.5</v>
      </c>
      <c r="J53" s="11">
        <v>0</v>
      </c>
      <c r="K53" s="11">
        <v>682.5</v>
      </c>
      <c r="L53" s="11">
        <v>682.5</v>
      </c>
      <c r="M53" s="11">
        <v>682.5</v>
      </c>
      <c r="N53" s="11">
        <v>0</v>
      </c>
      <c r="O53" s="11">
        <v>0</v>
      </c>
      <c r="P53" s="11">
        <v>0</v>
      </c>
      <c r="Q53" s="11">
        <v>100</v>
      </c>
      <c r="R53" s="12">
        <f t="shared" si="0"/>
        <v>0</v>
      </c>
    </row>
    <row r="54" spans="1:18" x14ac:dyDescent="0.25">
      <c r="A54" s="11" t="s">
        <v>16</v>
      </c>
      <c r="B54" s="11">
        <v>730404</v>
      </c>
      <c r="C54" s="11">
        <v>901</v>
      </c>
      <c r="D54" s="11">
        <v>1</v>
      </c>
      <c r="E54" s="11" t="s">
        <v>14</v>
      </c>
      <c r="F54" s="11" t="s">
        <v>15</v>
      </c>
      <c r="G54" s="11">
        <v>0</v>
      </c>
      <c r="H54" s="11">
        <v>81.900000000000006</v>
      </c>
      <c r="I54" s="11">
        <v>81.900000000000006</v>
      </c>
      <c r="J54" s="11">
        <v>0</v>
      </c>
      <c r="K54" s="11">
        <v>81.900000000000006</v>
      </c>
      <c r="L54" s="11">
        <v>81.900000000000006</v>
      </c>
      <c r="M54" s="11">
        <v>81.900000000000006</v>
      </c>
      <c r="N54" s="11">
        <v>0</v>
      </c>
      <c r="O54" s="11">
        <v>0</v>
      </c>
      <c r="P54" s="11">
        <v>0</v>
      </c>
      <c r="Q54" s="11">
        <v>100</v>
      </c>
      <c r="R54" s="12">
        <f t="shared" si="0"/>
        <v>0</v>
      </c>
    </row>
    <row r="55" spans="1:18" x14ac:dyDescent="0.25">
      <c r="A55" s="11" t="s">
        <v>16</v>
      </c>
      <c r="B55" s="11">
        <v>730405</v>
      </c>
      <c r="C55" s="11">
        <v>901</v>
      </c>
      <c r="D55" s="11">
        <v>202</v>
      </c>
      <c r="E55" s="11" t="s">
        <v>14</v>
      </c>
      <c r="F55" s="11" t="s">
        <v>28</v>
      </c>
      <c r="G55" s="11">
        <v>0</v>
      </c>
      <c r="H55" s="11">
        <v>1065.31</v>
      </c>
      <c r="I55" s="11">
        <v>1065.31</v>
      </c>
      <c r="J55" s="11">
        <v>233.07</v>
      </c>
      <c r="K55" s="11">
        <v>832.24</v>
      </c>
      <c r="L55" s="11">
        <v>832.24</v>
      </c>
      <c r="M55" s="11">
        <v>832.24</v>
      </c>
      <c r="N55" s="11">
        <v>233.07</v>
      </c>
      <c r="O55" s="11">
        <v>233.07</v>
      </c>
      <c r="P55" s="11">
        <v>0</v>
      </c>
      <c r="Q55" s="11">
        <v>78.12</v>
      </c>
      <c r="R55" s="12">
        <f t="shared" si="0"/>
        <v>0</v>
      </c>
    </row>
    <row r="56" spans="1:18" x14ac:dyDescent="0.25">
      <c r="A56" s="11" t="s">
        <v>16</v>
      </c>
      <c r="B56" s="11">
        <v>730405</v>
      </c>
      <c r="C56" s="11">
        <v>901</v>
      </c>
      <c r="D56" s="11">
        <v>1</v>
      </c>
      <c r="E56" s="11" t="s">
        <v>14</v>
      </c>
      <c r="F56" s="11" t="s">
        <v>28</v>
      </c>
      <c r="G56" s="11">
        <v>0</v>
      </c>
      <c r="H56" s="11">
        <v>127.84</v>
      </c>
      <c r="I56" s="11">
        <v>127.84</v>
      </c>
      <c r="J56" s="11">
        <v>27.97</v>
      </c>
      <c r="K56" s="11">
        <v>99.87</v>
      </c>
      <c r="L56" s="11">
        <v>99.87</v>
      </c>
      <c r="M56" s="11">
        <v>99.87</v>
      </c>
      <c r="N56" s="11">
        <v>27.97</v>
      </c>
      <c r="O56" s="11">
        <v>27.97</v>
      </c>
      <c r="P56" s="11">
        <v>0</v>
      </c>
      <c r="Q56" s="11">
        <v>78.12</v>
      </c>
      <c r="R56" s="12">
        <f t="shared" si="0"/>
        <v>0</v>
      </c>
    </row>
    <row r="57" spans="1:18" x14ac:dyDescent="0.25">
      <c r="A57" s="11" t="s">
        <v>16</v>
      </c>
      <c r="B57" s="11">
        <v>730813</v>
      </c>
      <c r="C57" s="11">
        <v>901</v>
      </c>
      <c r="D57" s="11">
        <v>1</v>
      </c>
      <c r="E57" s="11" t="s">
        <v>14</v>
      </c>
      <c r="F57" s="11" t="s">
        <v>17</v>
      </c>
      <c r="G57" s="11">
        <v>0</v>
      </c>
      <c r="H57" s="11">
        <v>251.05</v>
      </c>
      <c r="I57" s="11">
        <v>251.05</v>
      </c>
      <c r="J57" s="11">
        <v>43.28</v>
      </c>
      <c r="K57" s="11">
        <v>207.77</v>
      </c>
      <c r="L57" s="11">
        <v>207.76</v>
      </c>
      <c r="M57" s="11">
        <v>207.76</v>
      </c>
      <c r="N57" s="11">
        <v>43.28</v>
      </c>
      <c r="O57" s="11">
        <v>43.29</v>
      </c>
      <c r="P57" s="11">
        <v>0</v>
      </c>
      <c r="Q57" s="11">
        <v>82.76</v>
      </c>
      <c r="R57" s="12">
        <f t="shared" si="0"/>
        <v>0</v>
      </c>
    </row>
    <row r="58" spans="1:18" x14ac:dyDescent="0.25">
      <c r="A58" s="11" t="s">
        <v>16</v>
      </c>
      <c r="B58" s="11">
        <v>730813</v>
      </c>
      <c r="C58" s="11">
        <v>901</v>
      </c>
      <c r="D58" s="11">
        <v>202</v>
      </c>
      <c r="E58" s="11" t="s">
        <v>14</v>
      </c>
      <c r="F58" s="11" t="s">
        <v>17</v>
      </c>
      <c r="G58" s="11">
        <v>0</v>
      </c>
      <c r="H58" s="11">
        <v>2092.1</v>
      </c>
      <c r="I58" s="11">
        <v>2092.1</v>
      </c>
      <c r="J58" s="11">
        <v>360.7</v>
      </c>
      <c r="K58" s="11">
        <v>1731.4</v>
      </c>
      <c r="L58" s="11">
        <v>1731.4</v>
      </c>
      <c r="M58" s="11">
        <v>1731.4</v>
      </c>
      <c r="N58" s="11">
        <v>360.7</v>
      </c>
      <c r="O58" s="11">
        <v>360.7</v>
      </c>
      <c r="P58" s="11">
        <v>0</v>
      </c>
      <c r="Q58" s="11">
        <v>82.76</v>
      </c>
      <c r="R58" s="12">
        <f t="shared" si="0"/>
        <v>0</v>
      </c>
    </row>
    <row r="59" spans="1:18" x14ac:dyDescent="0.25">
      <c r="A59" s="11" t="s">
        <v>2</v>
      </c>
      <c r="B59" s="11">
        <v>840107</v>
      </c>
      <c r="C59" s="11">
        <v>901</v>
      </c>
      <c r="D59" s="11">
        <v>1</v>
      </c>
      <c r="E59" s="11" t="s">
        <v>0</v>
      </c>
      <c r="F59" s="11" t="s">
        <v>35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2">
        <f t="shared" si="0"/>
        <v>0</v>
      </c>
    </row>
    <row r="60" spans="1:18" x14ac:dyDescent="0.25">
      <c r="A60" s="11" t="s">
        <v>7</v>
      </c>
      <c r="B60" s="11">
        <v>840107</v>
      </c>
      <c r="C60" s="11">
        <v>901</v>
      </c>
      <c r="D60" s="11">
        <v>1</v>
      </c>
      <c r="E60" s="11" t="s">
        <v>5</v>
      </c>
      <c r="F60" s="11" t="s">
        <v>35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2">
        <f t="shared" si="0"/>
        <v>0</v>
      </c>
    </row>
    <row r="61" spans="1:18" x14ac:dyDescent="0.25">
      <c r="A61" s="11"/>
      <c r="B61" s="11"/>
      <c r="C61" s="11"/>
      <c r="D61" s="11"/>
      <c r="E61" s="11"/>
      <c r="F61" s="11"/>
      <c r="G61" s="13">
        <f>SUBTOTAL(9,G2:G60)</f>
        <v>202174</v>
      </c>
      <c r="H61" s="13">
        <f t="shared" ref="H61:P61" si="1">SUBTOTAL(9,H2:H60)</f>
        <v>310025.78999999998</v>
      </c>
      <c r="I61" s="13">
        <f t="shared" si="1"/>
        <v>512199.78999999992</v>
      </c>
      <c r="J61" s="13">
        <f t="shared" si="1"/>
        <v>2026.48</v>
      </c>
      <c r="K61" s="13">
        <f t="shared" si="1"/>
        <v>510173.31</v>
      </c>
      <c r="L61" s="13">
        <f t="shared" si="1"/>
        <v>509051.59999999992</v>
      </c>
      <c r="M61" s="13">
        <f t="shared" si="1"/>
        <v>491533.13999999996</v>
      </c>
      <c r="N61" s="13">
        <f t="shared" si="1"/>
        <v>2026.48</v>
      </c>
      <c r="O61" s="13">
        <f t="shared" si="1"/>
        <v>3148.1899999999996</v>
      </c>
      <c r="P61" s="13">
        <f t="shared" si="1"/>
        <v>17518.46</v>
      </c>
      <c r="Q61" s="14">
        <f>+L61/I61</f>
        <v>0.99385358982673533</v>
      </c>
      <c r="R61" s="13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R2" sqref="R2"/>
    </sheetView>
  </sheetViews>
  <sheetFormatPr baseColWidth="10" defaultRowHeight="15" x14ac:dyDescent="0.25"/>
  <sheetData>
    <row r="1" spans="1:18" ht="15.75" thickBot="1" x14ac:dyDescent="0.3">
      <c r="A1" s="4" t="s">
        <v>65</v>
      </c>
      <c r="B1" s="1" t="s">
        <v>66</v>
      </c>
      <c r="C1" s="1" t="s">
        <v>49</v>
      </c>
      <c r="D1" s="1" t="s">
        <v>50</v>
      </c>
      <c r="E1" s="1" t="s">
        <v>51</v>
      </c>
      <c r="F1" s="1" t="s">
        <v>52</v>
      </c>
      <c r="G1" s="2" t="s">
        <v>53</v>
      </c>
      <c r="H1" s="2" t="s">
        <v>54</v>
      </c>
      <c r="I1" s="2" t="s">
        <v>55</v>
      </c>
      <c r="J1" s="2" t="s">
        <v>56</v>
      </c>
      <c r="K1" s="2" t="s">
        <v>57</v>
      </c>
      <c r="L1" s="2" t="s">
        <v>58</v>
      </c>
      <c r="M1" s="2" t="s">
        <v>59</v>
      </c>
      <c r="N1" s="2" t="s">
        <v>60</v>
      </c>
      <c r="O1" s="2" t="s">
        <v>61</v>
      </c>
      <c r="P1" s="2" t="s">
        <v>62</v>
      </c>
      <c r="Q1" s="1" t="s">
        <v>63</v>
      </c>
      <c r="R1" s="3" t="s">
        <v>64</v>
      </c>
    </row>
    <row r="2" spans="1:18" x14ac:dyDescent="0.25">
      <c r="A2" t="s">
        <v>2</v>
      </c>
      <c r="B2">
        <v>530105</v>
      </c>
      <c r="C2">
        <v>201</v>
      </c>
      <c r="D2">
        <v>1</v>
      </c>
      <c r="E2" t="s">
        <v>0</v>
      </c>
      <c r="F2" t="s">
        <v>3</v>
      </c>
      <c r="G2">
        <v>4320</v>
      </c>
      <c r="H2">
        <v>294.55</v>
      </c>
      <c r="I2">
        <v>4614.55</v>
      </c>
      <c r="J2">
        <v>0</v>
      </c>
      <c r="K2">
        <v>4614.55</v>
      </c>
      <c r="L2">
        <v>4111.83</v>
      </c>
      <c r="M2">
        <v>4111.83</v>
      </c>
      <c r="N2">
        <v>0</v>
      </c>
      <c r="O2">
        <v>502.72</v>
      </c>
      <c r="P2">
        <v>0</v>
      </c>
      <c r="Q2">
        <v>89.11</v>
      </c>
      <c r="R2" s="5">
        <f t="shared" ref="R2:R23" si="0">+I2-J2-K2</f>
        <v>0</v>
      </c>
    </row>
    <row r="3" spans="1:18" x14ac:dyDescent="0.25">
      <c r="A3" t="s">
        <v>2</v>
      </c>
      <c r="B3">
        <v>570102</v>
      </c>
      <c r="C3">
        <v>201</v>
      </c>
      <c r="D3">
        <v>1</v>
      </c>
      <c r="E3" t="s">
        <v>0</v>
      </c>
      <c r="F3" t="s">
        <v>1</v>
      </c>
      <c r="G3">
        <v>1111</v>
      </c>
      <c r="H3">
        <v>-336.81</v>
      </c>
      <c r="I3">
        <v>774.19</v>
      </c>
      <c r="J3">
        <v>0</v>
      </c>
      <c r="K3">
        <v>774.19</v>
      </c>
      <c r="L3">
        <v>774.19</v>
      </c>
      <c r="M3">
        <v>774.19</v>
      </c>
      <c r="N3">
        <v>0</v>
      </c>
      <c r="O3">
        <v>0</v>
      </c>
      <c r="P3">
        <v>0</v>
      </c>
      <c r="Q3">
        <v>100</v>
      </c>
      <c r="R3" s="5">
        <f t="shared" si="0"/>
        <v>0</v>
      </c>
    </row>
    <row r="4" spans="1:18" x14ac:dyDescent="0.25">
      <c r="A4" t="s">
        <v>2</v>
      </c>
      <c r="B4">
        <v>530405</v>
      </c>
      <c r="C4">
        <v>201</v>
      </c>
      <c r="D4">
        <v>1</v>
      </c>
      <c r="E4" t="s">
        <v>0</v>
      </c>
      <c r="F4" t="s">
        <v>13</v>
      </c>
      <c r="G4">
        <v>3857</v>
      </c>
      <c r="H4">
        <v>6659.07</v>
      </c>
      <c r="I4">
        <v>10516.07</v>
      </c>
      <c r="J4">
        <v>10.72</v>
      </c>
      <c r="K4">
        <v>10505.35</v>
      </c>
      <c r="L4">
        <v>10505.35</v>
      </c>
      <c r="M4">
        <v>10505.35</v>
      </c>
      <c r="N4">
        <v>10.72</v>
      </c>
      <c r="O4">
        <v>10.72</v>
      </c>
      <c r="P4">
        <v>0</v>
      </c>
      <c r="Q4">
        <v>99.9</v>
      </c>
      <c r="R4" s="5">
        <f t="shared" si="0"/>
        <v>0</v>
      </c>
    </row>
    <row r="5" spans="1:18" x14ac:dyDescent="0.25">
      <c r="A5" t="s">
        <v>2</v>
      </c>
      <c r="B5">
        <v>530404</v>
      </c>
      <c r="C5">
        <v>201</v>
      </c>
      <c r="D5">
        <v>1</v>
      </c>
      <c r="E5" t="s">
        <v>0</v>
      </c>
      <c r="F5" t="s">
        <v>12</v>
      </c>
      <c r="G5">
        <v>0</v>
      </c>
      <c r="H5">
        <v>420</v>
      </c>
      <c r="I5">
        <v>420</v>
      </c>
      <c r="J5">
        <v>0</v>
      </c>
      <c r="K5">
        <v>420</v>
      </c>
      <c r="L5">
        <v>420</v>
      </c>
      <c r="M5">
        <v>420</v>
      </c>
      <c r="N5">
        <v>0</v>
      </c>
      <c r="O5">
        <v>0</v>
      </c>
      <c r="P5">
        <v>0</v>
      </c>
      <c r="Q5">
        <v>100</v>
      </c>
      <c r="R5" s="5">
        <f t="shared" si="0"/>
        <v>0</v>
      </c>
    </row>
    <row r="6" spans="1:18" x14ac:dyDescent="0.25">
      <c r="A6" t="s">
        <v>16</v>
      </c>
      <c r="B6">
        <v>730813</v>
      </c>
      <c r="C6">
        <v>201</v>
      </c>
      <c r="D6">
        <v>1</v>
      </c>
      <c r="E6" t="s">
        <v>14</v>
      </c>
      <c r="F6" t="s">
        <v>17</v>
      </c>
      <c r="G6">
        <v>0</v>
      </c>
      <c r="H6">
        <v>126.64</v>
      </c>
      <c r="I6">
        <v>126.64</v>
      </c>
      <c r="J6">
        <v>0</v>
      </c>
      <c r="K6">
        <v>126.64</v>
      </c>
      <c r="L6">
        <v>126.64</v>
      </c>
      <c r="M6">
        <v>126.64</v>
      </c>
      <c r="N6">
        <v>0</v>
      </c>
      <c r="O6">
        <v>0</v>
      </c>
      <c r="P6">
        <v>0</v>
      </c>
      <c r="Q6">
        <v>100</v>
      </c>
      <c r="R6" s="5">
        <f t="shared" si="0"/>
        <v>0</v>
      </c>
    </row>
    <row r="7" spans="1:18" x14ac:dyDescent="0.25">
      <c r="A7" t="s">
        <v>2</v>
      </c>
      <c r="B7">
        <v>530805</v>
      </c>
      <c r="C7">
        <v>201</v>
      </c>
      <c r="D7">
        <v>1</v>
      </c>
      <c r="E7" t="s">
        <v>0</v>
      </c>
      <c r="F7" t="s">
        <v>24</v>
      </c>
      <c r="G7">
        <v>1058</v>
      </c>
      <c r="H7">
        <v>-1058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s="5">
        <f t="shared" si="0"/>
        <v>0</v>
      </c>
    </row>
    <row r="8" spans="1:18" x14ac:dyDescent="0.25">
      <c r="A8" t="s">
        <v>2</v>
      </c>
      <c r="B8">
        <v>530803</v>
      </c>
      <c r="C8">
        <v>201</v>
      </c>
      <c r="D8">
        <v>1</v>
      </c>
      <c r="E8" t="s">
        <v>0</v>
      </c>
      <c r="F8" t="s">
        <v>26</v>
      </c>
      <c r="G8">
        <v>5159</v>
      </c>
      <c r="H8">
        <v>341</v>
      </c>
      <c r="I8">
        <v>5500</v>
      </c>
      <c r="J8">
        <v>0</v>
      </c>
      <c r="K8">
        <v>5500</v>
      </c>
      <c r="L8">
        <v>5499.99</v>
      </c>
      <c r="M8">
        <v>5499.99</v>
      </c>
      <c r="N8">
        <v>0</v>
      </c>
      <c r="O8">
        <v>0.01</v>
      </c>
      <c r="P8">
        <v>0</v>
      </c>
      <c r="Q8">
        <v>100</v>
      </c>
      <c r="R8" s="5">
        <f t="shared" si="0"/>
        <v>0</v>
      </c>
    </row>
    <row r="9" spans="1:18" x14ac:dyDescent="0.25">
      <c r="A9" t="s">
        <v>16</v>
      </c>
      <c r="B9">
        <v>730405</v>
      </c>
      <c r="C9">
        <v>201</v>
      </c>
      <c r="D9">
        <v>202</v>
      </c>
      <c r="E9" t="s">
        <v>14</v>
      </c>
      <c r="F9" t="s">
        <v>28</v>
      </c>
      <c r="G9">
        <v>0</v>
      </c>
      <c r="H9">
        <v>1055.3599999999999</v>
      </c>
      <c r="I9">
        <v>1055.3599999999999</v>
      </c>
      <c r="J9">
        <v>0</v>
      </c>
      <c r="K9">
        <v>1055.3599999999999</v>
      </c>
      <c r="L9">
        <v>887</v>
      </c>
      <c r="M9">
        <v>887</v>
      </c>
      <c r="N9">
        <v>0</v>
      </c>
      <c r="O9">
        <v>168.36</v>
      </c>
      <c r="P9">
        <v>0</v>
      </c>
      <c r="Q9">
        <v>84.05</v>
      </c>
      <c r="R9" s="5">
        <f t="shared" si="0"/>
        <v>0</v>
      </c>
    </row>
    <row r="10" spans="1:18" x14ac:dyDescent="0.25">
      <c r="A10" t="s">
        <v>2</v>
      </c>
      <c r="B10">
        <v>530402</v>
      </c>
      <c r="C10">
        <v>201</v>
      </c>
      <c r="D10">
        <v>1</v>
      </c>
      <c r="E10" t="s">
        <v>0</v>
      </c>
      <c r="F10" t="s">
        <v>25</v>
      </c>
      <c r="G10">
        <v>0</v>
      </c>
      <c r="H10">
        <v>2996.02</v>
      </c>
      <c r="I10">
        <v>2996.02</v>
      </c>
      <c r="J10">
        <v>0</v>
      </c>
      <c r="K10">
        <v>2996.02</v>
      </c>
      <c r="L10">
        <v>2996.02</v>
      </c>
      <c r="M10">
        <v>2996.02</v>
      </c>
      <c r="N10">
        <v>0</v>
      </c>
      <c r="O10">
        <v>0</v>
      </c>
      <c r="P10">
        <v>0</v>
      </c>
      <c r="Q10">
        <v>100</v>
      </c>
      <c r="R10" s="5">
        <f t="shared" si="0"/>
        <v>0</v>
      </c>
    </row>
    <row r="11" spans="1:18" x14ac:dyDescent="0.25">
      <c r="A11" t="s">
        <v>2</v>
      </c>
      <c r="B11">
        <v>530804</v>
      </c>
      <c r="C11">
        <v>201</v>
      </c>
      <c r="D11">
        <v>1</v>
      </c>
      <c r="E11" t="s">
        <v>0</v>
      </c>
      <c r="F11" t="s">
        <v>6</v>
      </c>
      <c r="G11">
        <v>4761</v>
      </c>
      <c r="H11">
        <v>-3311.99</v>
      </c>
      <c r="I11">
        <v>1449.01</v>
      </c>
      <c r="J11">
        <v>0</v>
      </c>
      <c r="K11">
        <v>1449.01</v>
      </c>
      <c r="L11">
        <v>1449.01</v>
      </c>
      <c r="M11">
        <v>1449.01</v>
      </c>
      <c r="N11">
        <v>0</v>
      </c>
      <c r="O11">
        <v>0</v>
      </c>
      <c r="P11">
        <v>0</v>
      </c>
      <c r="Q11">
        <v>100</v>
      </c>
      <c r="R11" s="5">
        <f t="shared" si="0"/>
        <v>0</v>
      </c>
    </row>
    <row r="12" spans="1:18" x14ac:dyDescent="0.25">
      <c r="A12" t="s">
        <v>2</v>
      </c>
      <c r="B12">
        <v>530303</v>
      </c>
      <c r="C12">
        <v>201</v>
      </c>
      <c r="D12">
        <v>1</v>
      </c>
      <c r="E12" t="s">
        <v>0</v>
      </c>
      <c r="F12" t="s">
        <v>19</v>
      </c>
      <c r="G12">
        <v>1332</v>
      </c>
      <c r="H12">
        <v>766.81</v>
      </c>
      <c r="I12">
        <v>2098.81</v>
      </c>
      <c r="J12">
        <v>120.56</v>
      </c>
      <c r="K12">
        <v>1978.25</v>
      </c>
      <c r="L12">
        <v>1978.25</v>
      </c>
      <c r="M12">
        <v>1978.25</v>
      </c>
      <c r="N12">
        <v>120.56</v>
      </c>
      <c r="O12">
        <v>120.56</v>
      </c>
      <c r="P12">
        <v>0</v>
      </c>
      <c r="Q12">
        <v>94.26</v>
      </c>
      <c r="R12" s="5">
        <f t="shared" si="0"/>
        <v>0</v>
      </c>
    </row>
    <row r="13" spans="1:18" x14ac:dyDescent="0.25">
      <c r="A13" t="s">
        <v>2</v>
      </c>
      <c r="B13">
        <v>530813</v>
      </c>
      <c r="C13">
        <v>201</v>
      </c>
      <c r="D13">
        <v>1</v>
      </c>
      <c r="E13" t="s">
        <v>0</v>
      </c>
      <c r="F13" t="s">
        <v>17</v>
      </c>
      <c r="G13">
        <v>7881</v>
      </c>
      <c r="H13">
        <v>2996.16</v>
      </c>
      <c r="I13">
        <v>10877.16</v>
      </c>
      <c r="J13">
        <v>0</v>
      </c>
      <c r="K13">
        <v>10877.16</v>
      </c>
      <c r="L13">
        <v>10877.16</v>
      </c>
      <c r="M13">
        <v>10877.16</v>
      </c>
      <c r="N13">
        <v>0</v>
      </c>
      <c r="O13">
        <v>0</v>
      </c>
      <c r="P13">
        <v>0</v>
      </c>
      <c r="Q13">
        <v>100</v>
      </c>
      <c r="R13" s="5">
        <f t="shared" si="0"/>
        <v>0</v>
      </c>
    </row>
    <row r="14" spans="1:18" x14ac:dyDescent="0.25">
      <c r="A14" t="s">
        <v>2</v>
      </c>
      <c r="B14">
        <v>530204</v>
      </c>
      <c r="C14">
        <v>201</v>
      </c>
      <c r="D14">
        <v>1</v>
      </c>
      <c r="E14" t="s">
        <v>0</v>
      </c>
      <c r="F14" t="s">
        <v>33</v>
      </c>
      <c r="G14">
        <v>551</v>
      </c>
      <c r="H14">
        <v>-201.56</v>
      </c>
      <c r="I14">
        <v>349.44</v>
      </c>
      <c r="J14">
        <v>0</v>
      </c>
      <c r="K14">
        <v>349.44</v>
      </c>
      <c r="L14">
        <v>349.44</v>
      </c>
      <c r="M14">
        <v>349.44</v>
      </c>
      <c r="N14">
        <v>0</v>
      </c>
      <c r="O14">
        <v>0</v>
      </c>
      <c r="P14">
        <v>0</v>
      </c>
      <c r="Q14">
        <v>100</v>
      </c>
      <c r="R14" s="5">
        <f t="shared" si="0"/>
        <v>0</v>
      </c>
    </row>
    <row r="15" spans="1:18" x14ac:dyDescent="0.25">
      <c r="A15" t="s">
        <v>2</v>
      </c>
      <c r="B15">
        <v>530101</v>
      </c>
      <c r="C15">
        <v>201</v>
      </c>
      <c r="D15">
        <v>1</v>
      </c>
      <c r="E15" t="s">
        <v>0</v>
      </c>
      <c r="F15" t="s">
        <v>37</v>
      </c>
      <c r="G15">
        <v>252</v>
      </c>
      <c r="H15">
        <v>-54.98</v>
      </c>
      <c r="I15">
        <v>197.02</v>
      </c>
      <c r="J15">
        <v>0</v>
      </c>
      <c r="K15">
        <v>197.02</v>
      </c>
      <c r="L15">
        <v>197.02</v>
      </c>
      <c r="M15">
        <v>197.02</v>
      </c>
      <c r="N15">
        <v>0</v>
      </c>
      <c r="O15">
        <v>0</v>
      </c>
      <c r="P15">
        <v>0</v>
      </c>
      <c r="Q15">
        <v>100</v>
      </c>
      <c r="R15" s="5">
        <f t="shared" si="0"/>
        <v>0</v>
      </c>
    </row>
    <row r="16" spans="1:18" x14ac:dyDescent="0.25">
      <c r="A16" t="s">
        <v>2</v>
      </c>
      <c r="B16">
        <v>530104</v>
      </c>
      <c r="C16">
        <v>201</v>
      </c>
      <c r="D16">
        <v>1</v>
      </c>
      <c r="E16" t="s">
        <v>0</v>
      </c>
      <c r="F16" t="s">
        <v>39</v>
      </c>
      <c r="G16">
        <v>591</v>
      </c>
      <c r="H16">
        <v>243.87</v>
      </c>
      <c r="I16">
        <v>834.87</v>
      </c>
      <c r="J16">
        <v>0</v>
      </c>
      <c r="K16">
        <v>834.87</v>
      </c>
      <c r="L16">
        <v>751.84</v>
      </c>
      <c r="M16">
        <v>751.84</v>
      </c>
      <c r="N16">
        <v>0</v>
      </c>
      <c r="O16">
        <v>83.03</v>
      </c>
      <c r="P16">
        <v>0</v>
      </c>
      <c r="Q16">
        <v>90.05</v>
      </c>
      <c r="R16" s="5">
        <f t="shared" si="0"/>
        <v>0</v>
      </c>
    </row>
    <row r="17" spans="1:18" x14ac:dyDescent="0.25">
      <c r="A17" t="s">
        <v>2</v>
      </c>
      <c r="B17">
        <v>530403</v>
      </c>
      <c r="C17">
        <v>201</v>
      </c>
      <c r="D17">
        <v>1</v>
      </c>
      <c r="E17" t="s">
        <v>0</v>
      </c>
      <c r="F17" t="s">
        <v>40</v>
      </c>
      <c r="G17">
        <v>1327</v>
      </c>
      <c r="H17">
        <v>-167</v>
      </c>
      <c r="I17">
        <v>1160</v>
      </c>
      <c r="J17">
        <v>0</v>
      </c>
      <c r="K17">
        <v>1160</v>
      </c>
      <c r="L17">
        <v>1160</v>
      </c>
      <c r="M17">
        <v>1160</v>
      </c>
      <c r="N17">
        <v>0</v>
      </c>
      <c r="O17">
        <v>0</v>
      </c>
      <c r="P17">
        <v>0</v>
      </c>
      <c r="Q17">
        <v>100</v>
      </c>
      <c r="R17" s="5">
        <f t="shared" si="0"/>
        <v>0</v>
      </c>
    </row>
    <row r="18" spans="1:18" x14ac:dyDescent="0.25">
      <c r="A18" t="s">
        <v>2</v>
      </c>
      <c r="B18">
        <v>530802</v>
      </c>
      <c r="C18">
        <v>201</v>
      </c>
      <c r="D18">
        <v>1</v>
      </c>
      <c r="E18" t="s">
        <v>0</v>
      </c>
      <c r="F18" t="s">
        <v>8</v>
      </c>
      <c r="G18">
        <v>2137</v>
      </c>
      <c r="H18">
        <v>-1412.37</v>
      </c>
      <c r="I18">
        <v>724.63</v>
      </c>
      <c r="J18">
        <v>0</v>
      </c>
      <c r="K18">
        <v>724.63</v>
      </c>
      <c r="L18">
        <v>724.63</v>
      </c>
      <c r="M18">
        <v>724.63</v>
      </c>
      <c r="N18">
        <v>0</v>
      </c>
      <c r="O18">
        <v>0</v>
      </c>
      <c r="P18">
        <v>0</v>
      </c>
      <c r="Q18">
        <v>100</v>
      </c>
      <c r="R18" s="5">
        <f t="shared" si="0"/>
        <v>0</v>
      </c>
    </row>
    <row r="19" spans="1:18" x14ac:dyDescent="0.25">
      <c r="A19" t="s">
        <v>2</v>
      </c>
      <c r="B19">
        <v>530203</v>
      </c>
      <c r="C19">
        <v>201</v>
      </c>
      <c r="D19">
        <v>1</v>
      </c>
      <c r="E19" t="s">
        <v>0</v>
      </c>
      <c r="F19" t="s">
        <v>43</v>
      </c>
      <c r="G19">
        <v>103</v>
      </c>
      <c r="H19">
        <v>-103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s="5">
        <f t="shared" si="0"/>
        <v>0</v>
      </c>
    </row>
    <row r="20" spans="1:18" x14ac:dyDescent="0.25">
      <c r="A20" t="s">
        <v>16</v>
      </c>
      <c r="B20">
        <v>730813</v>
      </c>
      <c r="C20">
        <v>201</v>
      </c>
      <c r="D20">
        <v>202</v>
      </c>
      <c r="E20" t="s">
        <v>14</v>
      </c>
      <c r="F20" t="s">
        <v>17</v>
      </c>
      <c r="G20">
        <v>0</v>
      </c>
      <c r="H20">
        <v>1055.3599999999999</v>
      </c>
      <c r="I20">
        <v>1055.3599999999999</v>
      </c>
      <c r="J20">
        <v>0</v>
      </c>
      <c r="K20">
        <v>1055.3599999999999</v>
      </c>
      <c r="L20">
        <v>1055.3599999999999</v>
      </c>
      <c r="M20">
        <v>1055.3599999999999</v>
      </c>
      <c r="N20">
        <v>0</v>
      </c>
      <c r="O20">
        <v>0</v>
      </c>
      <c r="P20">
        <v>0</v>
      </c>
      <c r="Q20">
        <v>100</v>
      </c>
      <c r="R20" s="5">
        <f t="shared" si="0"/>
        <v>0</v>
      </c>
    </row>
    <row r="21" spans="1:18" x14ac:dyDescent="0.25">
      <c r="A21" t="s">
        <v>2</v>
      </c>
      <c r="B21">
        <v>530502</v>
      </c>
      <c r="C21">
        <v>201</v>
      </c>
      <c r="D21">
        <v>1</v>
      </c>
      <c r="E21" t="s">
        <v>0</v>
      </c>
      <c r="F21" t="s">
        <v>45</v>
      </c>
      <c r="G21">
        <v>11784</v>
      </c>
      <c r="H21">
        <v>1793.4</v>
      </c>
      <c r="I21">
        <v>13577.4</v>
      </c>
      <c r="J21">
        <v>0</v>
      </c>
      <c r="K21">
        <v>13577.4</v>
      </c>
      <c r="L21">
        <v>13577.4</v>
      </c>
      <c r="M21">
        <v>13577.4</v>
      </c>
      <c r="N21">
        <v>0</v>
      </c>
      <c r="O21">
        <v>0</v>
      </c>
      <c r="P21">
        <v>0</v>
      </c>
      <c r="Q21">
        <v>100</v>
      </c>
      <c r="R21" s="5">
        <f t="shared" si="0"/>
        <v>0</v>
      </c>
    </row>
    <row r="22" spans="1:18" x14ac:dyDescent="0.25">
      <c r="A22" t="s">
        <v>16</v>
      </c>
      <c r="B22">
        <v>730405</v>
      </c>
      <c r="C22">
        <v>201</v>
      </c>
      <c r="D22">
        <v>1</v>
      </c>
      <c r="E22" t="s">
        <v>14</v>
      </c>
      <c r="F22" t="s">
        <v>28</v>
      </c>
      <c r="G22">
        <v>0</v>
      </c>
      <c r="H22">
        <v>126.64</v>
      </c>
      <c r="I22">
        <v>126.64</v>
      </c>
      <c r="J22">
        <v>0</v>
      </c>
      <c r="K22">
        <v>126.64</v>
      </c>
      <c r="L22">
        <v>0</v>
      </c>
      <c r="M22">
        <v>0</v>
      </c>
      <c r="N22">
        <v>0</v>
      </c>
      <c r="O22">
        <v>126.64</v>
      </c>
      <c r="P22">
        <v>0</v>
      </c>
      <c r="Q22">
        <v>0</v>
      </c>
      <c r="R22" s="5">
        <f t="shared" si="0"/>
        <v>0</v>
      </c>
    </row>
    <row r="23" spans="1:18" ht="15.75" thickBot="1" x14ac:dyDescent="0.3">
      <c r="A23" t="s">
        <v>2</v>
      </c>
      <c r="B23">
        <v>531404</v>
      </c>
      <c r="C23">
        <v>201</v>
      </c>
      <c r="D23">
        <v>1</v>
      </c>
      <c r="E23" t="s">
        <v>0</v>
      </c>
      <c r="F23" t="s">
        <v>47</v>
      </c>
      <c r="G23">
        <v>0</v>
      </c>
      <c r="H23">
        <v>519.99</v>
      </c>
      <c r="I23">
        <v>519.99</v>
      </c>
      <c r="J23">
        <v>0</v>
      </c>
      <c r="K23">
        <v>519.99</v>
      </c>
      <c r="L23">
        <v>519.99</v>
      </c>
      <c r="M23">
        <v>519.99</v>
      </c>
      <c r="N23">
        <v>0</v>
      </c>
      <c r="O23">
        <v>0</v>
      </c>
      <c r="P23">
        <v>0</v>
      </c>
      <c r="Q23">
        <v>100</v>
      </c>
      <c r="R23" s="5">
        <f t="shared" si="0"/>
        <v>0</v>
      </c>
    </row>
    <row r="24" spans="1:18" ht="15.75" thickBot="1" x14ac:dyDescent="0.3">
      <c r="G24" s="6">
        <f>SUM(G2:G23)</f>
        <v>46224</v>
      </c>
      <c r="H24" s="6">
        <f t="shared" ref="H24:P24" si="1">SUM(H2:H23)</f>
        <v>12749.16</v>
      </c>
      <c r="I24" s="6">
        <f t="shared" si="1"/>
        <v>58973.159999999996</v>
      </c>
      <c r="J24" s="6">
        <f t="shared" si="1"/>
        <v>131.28</v>
      </c>
      <c r="K24" s="6">
        <f t="shared" si="1"/>
        <v>58841.88</v>
      </c>
      <c r="L24" s="6">
        <f t="shared" si="1"/>
        <v>57961.119999999995</v>
      </c>
      <c r="M24" s="6">
        <f t="shared" si="1"/>
        <v>57961.119999999995</v>
      </c>
      <c r="N24" s="6">
        <f t="shared" si="1"/>
        <v>131.28</v>
      </c>
      <c r="O24" s="6">
        <f t="shared" si="1"/>
        <v>1012.0400000000001</v>
      </c>
      <c r="P24" s="6">
        <f t="shared" si="1"/>
        <v>0</v>
      </c>
      <c r="Q24" s="7">
        <f>+L24/I24</f>
        <v>0.98283897284798705</v>
      </c>
      <c r="R24" s="8">
        <f>+I24-J24-K24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R2" sqref="R2"/>
    </sheetView>
  </sheetViews>
  <sheetFormatPr baseColWidth="10" defaultRowHeight="15" x14ac:dyDescent="0.25"/>
  <sheetData>
    <row r="1" spans="1:18" ht="15.75" thickBot="1" x14ac:dyDescent="0.3">
      <c r="A1" s="4" t="s">
        <v>65</v>
      </c>
      <c r="B1" s="1" t="s">
        <v>66</v>
      </c>
      <c r="C1" s="1" t="s">
        <v>49</v>
      </c>
      <c r="D1" s="1" t="s">
        <v>50</v>
      </c>
      <c r="E1" s="1" t="s">
        <v>51</v>
      </c>
      <c r="F1" s="1" t="s">
        <v>52</v>
      </c>
      <c r="G1" s="2" t="s">
        <v>53</v>
      </c>
      <c r="H1" s="2" t="s">
        <v>54</v>
      </c>
      <c r="I1" s="2" t="s">
        <v>55</v>
      </c>
      <c r="J1" s="2" t="s">
        <v>56</v>
      </c>
      <c r="K1" s="2" t="s">
        <v>57</v>
      </c>
      <c r="L1" s="2" t="s">
        <v>58</v>
      </c>
      <c r="M1" s="2" t="s">
        <v>59</v>
      </c>
      <c r="N1" s="2" t="s">
        <v>60</v>
      </c>
      <c r="O1" s="2" t="s">
        <v>61</v>
      </c>
      <c r="P1" s="2" t="s">
        <v>62</v>
      </c>
      <c r="Q1" s="1" t="s">
        <v>63</v>
      </c>
      <c r="R1" s="3" t="s">
        <v>64</v>
      </c>
    </row>
    <row r="2" spans="1:18" x14ac:dyDescent="0.25">
      <c r="A2" t="s">
        <v>2</v>
      </c>
      <c r="B2">
        <v>530105</v>
      </c>
      <c r="C2">
        <v>1201</v>
      </c>
      <c r="D2">
        <v>1</v>
      </c>
      <c r="E2" t="s">
        <v>0</v>
      </c>
      <c r="F2" t="s">
        <v>3</v>
      </c>
      <c r="G2">
        <v>6600</v>
      </c>
      <c r="H2">
        <v>-515.66</v>
      </c>
      <c r="I2">
        <v>6084.34</v>
      </c>
      <c r="J2">
        <v>0</v>
      </c>
      <c r="K2">
        <v>6084.34</v>
      </c>
      <c r="L2">
        <v>5852.78</v>
      </c>
      <c r="M2">
        <v>5852.78</v>
      </c>
      <c r="N2">
        <v>0</v>
      </c>
      <c r="O2">
        <v>231.56</v>
      </c>
      <c r="P2">
        <v>0</v>
      </c>
      <c r="Q2">
        <v>96.19</v>
      </c>
      <c r="R2" s="5">
        <f t="shared" ref="R2:R25" si="0">+I2-J2-K2</f>
        <v>0</v>
      </c>
    </row>
    <row r="3" spans="1:18" x14ac:dyDescent="0.25">
      <c r="A3" t="s">
        <v>2</v>
      </c>
      <c r="B3">
        <v>570102</v>
      </c>
      <c r="C3">
        <v>1201</v>
      </c>
      <c r="D3">
        <v>1</v>
      </c>
      <c r="E3" t="s">
        <v>0</v>
      </c>
      <c r="F3" t="s">
        <v>1</v>
      </c>
      <c r="G3">
        <v>1777</v>
      </c>
      <c r="H3">
        <v>181.82</v>
      </c>
      <c r="I3">
        <v>1958.82</v>
      </c>
      <c r="J3">
        <v>0</v>
      </c>
      <c r="K3">
        <v>1958.82</v>
      </c>
      <c r="L3">
        <v>1958.82</v>
      </c>
      <c r="M3">
        <v>1958.82</v>
      </c>
      <c r="N3">
        <v>0</v>
      </c>
      <c r="O3">
        <v>0</v>
      </c>
      <c r="P3">
        <v>0</v>
      </c>
      <c r="Q3">
        <v>100</v>
      </c>
      <c r="R3" s="5">
        <f t="shared" si="0"/>
        <v>0</v>
      </c>
    </row>
    <row r="4" spans="1:18" x14ac:dyDescent="0.25">
      <c r="A4" t="s">
        <v>2</v>
      </c>
      <c r="B4">
        <v>530404</v>
      </c>
      <c r="C4">
        <v>1201</v>
      </c>
      <c r="D4">
        <v>1</v>
      </c>
      <c r="E4" t="s">
        <v>0</v>
      </c>
      <c r="F4" t="s">
        <v>12</v>
      </c>
      <c r="G4">
        <v>160</v>
      </c>
      <c r="H4">
        <v>1345.11</v>
      </c>
      <c r="I4">
        <v>1505.11</v>
      </c>
      <c r="J4">
        <v>0</v>
      </c>
      <c r="K4">
        <v>1505.11</v>
      </c>
      <c r="L4">
        <v>1505.11</v>
      </c>
      <c r="M4">
        <v>1505.11</v>
      </c>
      <c r="N4">
        <v>0</v>
      </c>
      <c r="O4">
        <v>0</v>
      </c>
      <c r="P4">
        <v>0</v>
      </c>
      <c r="Q4">
        <v>100</v>
      </c>
      <c r="R4" s="5">
        <f t="shared" si="0"/>
        <v>0</v>
      </c>
    </row>
    <row r="5" spans="1:18" x14ac:dyDescent="0.25">
      <c r="A5" t="s">
        <v>2</v>
      </c>
      <c r="B5">
        <v>530405</v>
      </c>
      <c r="C5">
        <v>1201</v>
      </c>
      <c r="D5">
        <v>1</v>
      </c>
      <c r="E5" t="s">
        <v>0</v>
      </c>
      <c r="F5" t="s">
        <v>13</v>
      </c>
      <c r="G5">
        <v>524</v>
      </c>
      <c r="H5">
        <v>1981.47</v>
      </c>
      <c r="I5">
        <v>2505.4699999999998</v>
      </c>
      <c r="J5">
        <v>0</v>
      </c>
      <c r="K5">
        <v>2505.4699999999998</v>
      </c>
      <c r="L5">
        <v>2505.4699999999998</v>
      </c>
      <c r="M5">
        <v>2505.4699999999998</v>
      </c>
      <c r="N5">
        <v>0</v>
      </c>
      <c r="O5">
        <v>0</v>
      </c>
      <c r="P5">
        <v>0</v>
      </c>
      <c r="Q5">
        <v>100</v>
      </c>
      <c r="R5" s="5">
        <f t="shared" si="0"/>
        <v>0</v>
      </c>
    </row>
    <row r="6" spans="1:18" x14ac:dyDescent="0.25">
      <c r="A6" t="s">
        <v>16</v>
      </c>
      <c r="B6">
        <v>730813</v>
      </c>
      <c r="C6">
        <v>1201</v>
      </c>
      <c r="D6">
        <v>1</v>
      </c>
      <c r="E6" t="s">
        <v>14</v>
      </c>
      <c r="F6" t="s">
        <v>17</v>
      </c>
      <c r="G6">
        <v>0</v>
      </c>
      <c r="H6">
        <v>126.64</v>
      </c>
      <c r="I6">
        <v>126.64</v>
      </c>
      <c r="J6">
        <v>9.65</v>
      </c>
      <c r="K6">
        <v>116.99</v>
      </c>
      <c r="L6">
        <v>116.99</v>
      </c>
      <c r="M6">
        <v>116.99</v>
      </c>
      <c r="N6">
        <v>9.65</v>
      </c>
      <c r="O6">
        <v>9.65</v>
      </c>
      <c r="P6">
        <v>0</v>
      </c>
      <c r="Q6">
        <v>92.38</v>
      </c>
      <c r="R6" s="5">
        <f t="shared" si="0"/>
        <v>0</v>
      </c>
    </row>
    <row r="7" spans="1:18" x14ac:dyDescent="0.25">
      <c r="A7" t="s">
        <v>2</v>
      </c>
      <c r="B7">
        <v>530805</v>
      </c>
      <c r="C7">
        <v>1201</v>
      </c>
      <c r="D7">
        <v>1</v>
      </c>
      <c r="E7" t="s">
        <v>0</v>
      </c>
      <c r="F7" t="s">
        <v>24</v>
      </c>
      <c r="G7">
        <v>794</v>
      </c>
      <c r="H7">
        <v>-794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s="5">
        <f t="shared" si="0"/>
        <v>0</v>
      </c>
    </row>
    <row r="8" spans="1:18" x14ac:dyDescent="0.25">
      <c r="A8" t="s">
        <v>2</v>
      </c>
      <c r="B8">
        <v>530803</v>
      </c>
      <c r="C8">
        <v>1201</v>
      </c>
      <c r="D8">
        <v>1</v>
      </c>
      <c r="E8" t="s">
        <v>0</v>
      </c>
      <c r="F8" t="s">
        <v>26</v>
      </c>
      <c r="G8">
        <v>6879</v>
      </c>
      <c r="H8">
        <v>0</v>
      </c>
      <c r="I8">
        <v>6879</v>
      </c>
      <c r="J8">
        <v>0</v>
      </c>
      <c r="K8">
        <v>6879</v>
      </c>
      <c r="L8">
        <v>5356.99</v>
      </c>
      <c r="M8">
        <v>5356.99</v>
      </c>
      <c r="N8">
        <v>0</v>
      </c>
      <c r="O8">
        <v>1522.01</v>
      </c>
      <c r="P8">
        <v>0</v>
      </c>
      <c r="Q8">
        <v>77.87</v>
      </c>
      <c r="R8" s="5">
        <f t="shared" si="0"/>
        <v>0</v>
      </c>
    </row>
    <row r="9" spans="1:18" x14ac:dyDescent="0.25">
      <c r="A9" t="s">
        <v>16</v>
      </c>
      <c r="B9">
        <v>730405</v>
      </c>
      <c r="C9">
        <v>1201</v>
      </c>
      <c r="D9">
        <v>202</v>
      </c>
      <c r="E9" t="s">
        <v>14</v>
      </c>
      <c r="F9" t="s">
        <v>28</v>
      </c>
      <c r="G9">
        <v>0</v>
      </c>
      <c r="H9">
        <v>1055.3599999999999</v>
      </c>
      <c r="I9">
        <v>1055.3599999999999</v>
      </c>
      <c r="J9">
        <v>16.260000000000002</v>
      </c>
      <c r="K9">
        <v>1039.0999999999999</v>
      </c>
      <c r="L9">
        <v>1039.0999999999999</v>
      </c>
      <c r="M9">
        <v>1039.0999999999999</v>
      </c>
      <c r="N9">
        <v>16.260000000000002</v>
      </c>
      <c r="O9">
        <v>16.260000000000002</v>
      </c>
      <c r="P9">
        <v>0</v>
      </c>
      <c r="Q9">
        <v>98.46</v>
      </c>
      <c r="R9" s="5">
        <f t="shared" si="0"/>
        <v>0</v>
      </c>
    </row>
    <row r="10" spans="1:18" x14ac:dyDescent="0.25">
      <c r="A10" t="s">
        <v>2</v>
      </c>
      <c r="B10">
        <v>530804</v>
      </c>
      <c r="C10">
        <v>1201</v>
      </c>
      <c r="D10">
        <v>1</v>
      </c>
      <c r="E10" t="s">
        <v>0</v>
      </c>
      <c r="F10" t="s">
        <v>6</v>
      </c>
      <c r="G10">
        <v>1769</v>
      </c>
      <c r="H10">
        <v>-570.6</v>
      </c>
      <c r="I10">
        <v>1198.4000000000001</v>
      </c>
      <c r="J10">
        <v>0</v>
      </c>
      <c r="K10">
        <v>1198.4000000000001</v>
      </c>
      <c r="L10">
        <v>1198.4000000000001</v>
      </c>
      <c r="M10">
        <v>1198.4000000000001</v>
      </c>
      <c r="N10">
        <v>0</v>
      </c>
      <c r="O10">
        <v>0</v>
      </c>
      <c r="P10">
        <v>0</v>
      </c>
      <c r="Q10">
        <v>100</v>
      </c>
      <c r="R10" s="5">
        <f t="shared" si="0"/>
        <v>0</v>
      </c>
    </row>
    <row r="11" spans="1:18" x14ac:dyDescent="0.25">
      <c r="A11" t="s">
        <v>2</v>
      </c>
      <c r="B11">
        <v>530303</v>
      </c>
      <c r="C11">
        <v>1201</v>
      </c>
      <c r="D11">
        <v>1</v>
      </c>
      <c r="E11" t="s">
        <v>0</v>
      </c>
      <c r="F11" t="s">
        <v>19</v>
      </c>
      <c r="G11">
        <v>370</v>
      </c>
      <c r="H11">
        <v>-92.35</v>
      </c>
      <c r="I11">
        <v>277.64999999999998</v>
      </c>
      <c r="J11">
        <v>0</v>
      </c>
      <c r="K11">
        <v>277.64999999999998</v>
      </c>
      <c r="L11">
        <v>277.64999999999998</v>
      </c>
      <c r="M11">
        <v>277.64999999999998</v>
      </c>
      <c r="N11">
        <v>0</v>
      </c>
      <c r="O11">
        <v>0</v>
      </c>
      <c r="P11">
        <v>0</v>
      </c>
      <c r="Q11">
        <v>100</v>
      </c>
      <c r="R11" s="5">
        <f t="shared" si="0"/>
        <v>0</v>
      </c>
    </row>
    <row r="12" spans="1:18" x14ac:dyDescent="0.25">
      <c r="A12" t="s">
        <v>2</v>
      </c>
      <c r="B12">
        <v>530813</v>
      </c>
      <c r="C12">
        <v>1201</v>
      </c>
      <c r="D12">
        <v>1</v>
      </c>
      <c r="E12" t="s">
        <v>0</v>
      </c>
      <c r="F12" t="s">
        <v>17</v>
      </c>
      <c r="G12">
        <v>9227</v>
      </c>
      <c r="H12">
        <v>-3018.76</v>
      </c>
      <c r="I12">
        <v>6208.24</v>
      </c>
      <c r="J12">
        <v>1.0900000000000001</v>
      </c>
      <c r="K12">
        <v>6207.15</v>
      </c>
      <c r="L12">
        <v>6207.15</v>
      </c>
      <c r="M12">
        <v>6207.15</v>
      </c>
      <c r="N12">
        <v>1.0900000000000001</v>
      </c>
      <c r="O12">
        <v>1.0900000000000001</v>
      </c>
      <c r="P12">
        <v>0</v>
      </c>
      <c r="Q12">
        <v>99.98</v>
      </c>
      <c r="R12" s="5">
        <f t="shared" si="0"/>
        <v>0</v>
      </c>
    </row>
    <row r="13" spans="1:18" x14ac:dyDescent="0.25">
      <c r="A13" t="s">
        <v>2</v>
      </c>
      <c r="B13">
        <v>840107</v>
      </c>
      <c r="C13">
        <v>1201</v>
      </c>
      <c r="D13">
        <v>1</v>
      </c>
      <c r="E13" t="s">
        <v>0</v>
      </c>
      <c r="F13" t="s">
        <v>35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s="5">
        <f t="shared" si="0"/>
        <v>0</v>
      </c>
    </row>
    <row r="14" spans="1:18" x14ac:dyDescent="0.25">
      <c r="A14" t="s">
        <v>2</v>
      </c>
      <c r="B14">
        <v>530204</v>
      </c>
      <c r="C14">
        <v>1201</v>
      </c>
      <c r="D14">
        <v>1</v>
      </c>
      <c r="E14" t="s">
        <v>0</v>
      </c>
      <c r="F14" t="s">
        <v>33</v>
      </c>
      <c r="G14">
        <v>0</v>
      </c>
      <c r="H14">
        <v>974.4</v>
      </c>
      <c r="I14">
        <v>974.4</v>
      </c>
      <c r="J14">
        <v>0</v>
      </c>
      <c r="K14">
        <v>974.4</v>
      </c>
      <c r="L14">
        <v>974.4</v>
      </c>
      <c r="M14">
        <v>974.4</v>
      </c>
      <c r="N14">
        <v>0</v>
      </c>
      <c r="O14">
        <v>0</v>
      </c>
      <c r="P14">
        <v>0</v>
      </c>
      <c r="Q14">
        <v>100</v>
      </c>
      <c r="R14" s="5">
        <f t="shared" si="0"/>
        <v>0</v>
      </c>
    </row>
    <row r="15" spans="1:18" x14ac:dyDescent="0.25">
      <c r="A15" t="s">
        <v>2</v>
      </c>
      <c r="B15">
        <v>530104</v>
      </c>
      <c r="C15">
        <v>1201</v>
      </c>
      <c r="D15">
        <v>1</v>
      </c>
      <c r="E15" t="s">
        <v>0</v>
      </c>
      <c r="F15" t="s">
        <v>39</v>
      </c>
      <c r="G15">
        <v>3247</v>
      </c>
      <c r="H15">
        <v>-1468.28</v>
      </c>
      <c r="I15">
        <v>1778.72</v>
      </c>
      <c r="J15">
        <v>0</v>
      </c>
      <c r="K15">
        <v>1778.72</v>
      </c>
      <c r="L15">
        <v>1701.46</v>
      </c>
      <c r="M15">
        <v>1701.46</v>
      </c>
      <c r="N15">
        <v>0</v>
      </c>
      <c r="O15">
        <v>77.260000000000005</v>
      </c>
      <c r="P15">
        <v>0</v>
      </c>
      <c r="Q15">
        <v>95.66</v>
      </c>
      <c r="R15" s="5">
        <f t="shared" si="0"/>
        <v>0</v>
      </c>
    </row>
    <row r="16" spans="1:18" x14ac:dyDescent="0.25">
      <c r="A16" t="s">
        <v>2</v>
      </c>
      <c r="B16">
        <v>530802</v>
      </c>
      <c r="C16">
        <v>1201</v>
      </c>
      <c r="D16">
        <v>1</v>
      </c>
      <c r="E16" t="s">
        <v>0</v>
      </c>
      <c r="F16" t="s">
        <v>8</v>
      </c>
      <c r="G16">
        <v>258</v>
      </c>
      <c r="H16">
        <v>-258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s="5">
        <f t="shared" si="0"/>
        <v>0</v>
      </c>
    </row>
    <row r="17" spans="1:18" x14ac:dyDescent="0.25">
      <c r="A17" t="s">
        <v>2</v>
      </c>
      <c r="B17">
        <v>530403</v>
      </c>
      <c r="C17">
        <v>1201</v>
      </c>
      <c r="D17">
        <v>1</v>
      </c>
      <c r="E17" t="s">
        <v>0</v>
      </c>
      <c r="F17" t="s">
        <v>40</v>
      </c>
      <c r="G17">
        <v>0</v>
      </c>
      <c r="H17">
        <v>1187.2</v>
      </c>
      <c r="I17">
        <v>1187.2</v>
      </c>
      <c r="J17">
        <v>0</v>
      </c>
      <c r="K17">
        <v>1187.2</v>
      </c>
      <c r="L17">
        <v>1187.2</v>
      </c>
      <c r="M17">
        <v>1187.2</v>
      </c>
      <c r="N17">
        <v>0</v>
      </c>
      <c r="O17">
        <v>0</v>
      </c>
      <c r="P17">
        <v>0</v>
      </c>
      <c r="Q17">
        <v>100</v>
      </c>
      <c r="R17" s="5">
        <f t="shared" si="0"/>
        <v>0</v>
      </c>
    </row>
    <row r="18" spans="1:18" x14ac:dyDescent="0.25">
      <c r="A18" t="s">
        <v>2</v>
      </c>
      <c r="B18">
        <v>530203</v>
      </c>
      <c r="C18">
        <v>1201</v>
      </c>
      <c r="D18">
        <v>1</v>
      </c>
      <c r="E18" t="s">
        <v>0</v>
      </c>
      <c r="F18" t="s">
        <v>43</v>
      </c>
      <c r="G18">
        <v>129</v>
      </c>
      <c r="H18">
        <v>-28.2</v>
      </c>
      <c r="I18">
        <v>100.8</v>
      </c>
      <c r="J18">
        <v>0</v>
      </c>
      <c r="K18">
        <v>100.8</v>
      </c>
      <c r="L18">
        <v>100.8</v>
      </c>
      <c r="M18">
        <v>100.8</v>
      </c>
      <c r="N18">
        <v>0</v>
      </c>
      <c r="O18">
        <v>0</v>
      </c>
      <c r="P18">
        <v>0</v>
      </c>
      <c r="Q18">
        <v>100</v>
      </c>
      <c r="R18" s="5">
        <f t="shared" si="0"/>
        <v>0</v>
      </c>
    </row>
    <row r="19" spans="1:18" x14ac:dyDescent="0.25">
      <c r="A19" t="s">
        <v>2</v>
      </c>
      <c r="B19">
        <v>530814</v>
      </c>
      <c r="C19">
        <v>1201</v>
      </c>
      <c r="D19">
        <v>1</v>
      </c>
      <c r="E19" t="s">
        <v>0</v>
      </c>
      <c r="F19" t="s">
        <v>22</v>
      </c>
      <c r="G19">
        <v>124</v>
      </c>
      <c r="H19">
        <v>-124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s="5">
        <f t="shared" si="0"/>
        <v>0</v>
      </c>
    </row>
    <row r="20" spans="1:18" x14ac:dyDescent="0.25">
      <c r="A20" t="s">
        <v>16</v>
      </c>
      <c r="B20">
        <v>730813</v>
      </c>
      <c r="C20">
        <v>1201</v>
      </c>
      <c r="D20">
        <v>202</v>
      </c>
      <c r="E20" t="s">
        <v>14</v>
      </c>
      <c r="F20" t="s">
        <v>17</v>
      </c>
      <c r="G20">
        <v>0</v>
      </c>
      <c r="H20">
        <v>1055.3599999999999</v>
      </c>
      <c r="I20">
        <v>1055.3599999999999</v>
      </c>
      <c r="J20">
        <v>80.459999999999994</v>
      </c>
      <c r="K20">
        <v>974.9</v>
      </c>
      <c r="L20">
        <v>974.9</v>
      </c>
      <c r="M20">
        <v>974.9</v>
      </c>
      <c r="N20">
        <v>80.459999999999994</v>
      </c>
      <c r="O20">
        <v>80.459999999999994</v>
      </c>
      <c r="P20">
        <v>0</v>
      </c>
      <c r="Q20">
        <v>92.38</v>
      </c>
      <c r="R20" s="5">
        <f t="shared" si="0"/>
        <v>0</v>
      </c>
    </row>
    <row r="21" spans="1:18" x14ac:dyDescent="0.25">
      <c r="A21" t="s">
        <v>2</v>
      </c>
      <c r="B21">
        <v>530502</v>
      </c>
      <c r="C21">
        <v>1201</v>
      </c>
      <c r="D21">
        <v>1</v>
      </c>
      <c r="E21" t="s">
        <v>0</v>
      </c>
      <c r="F21" t="s">
        <v>45</v>
      </c>
      <c r="G21">
        <v>15329</v>
      </c>
      <c r="H21">
        <v>-824.6</v>
      </c>
      <c r="I21">
        <v>14504.4</v>
      </c>
      <c r="J21">
        <v>0</v>
      </c>
      <c r="K21">
        <v>14504.4</v>
      </c>
      <c r="L21">
        <v>14504.39</v>
      </c>
      <c r="M21">
        <v>14504.39</v>
      </c>
      <c r="N21">
        <v>0</v>
      </c>
      <c r="O21">
        <v>0.01</v>
      </c>
      <c r="P21">
        <v>0</v>
      </c>
      <c r="Q21">
        <v>100</v>
      </c>
      <c r="R21" s="5">
        <f t="shared" si="0"/>
        <v>0</v>
      </c>
    </row>
    <row r="22" spans="1:18" x14ac:dyDescent="0.25">
      <c r="A22" t="s">
        <v>2</v>
      </c>
      <c r="B22">
        <v>530811</v>
      </c>
      <c r="C22">
        <v>1201</v>
      </c>
      <c r="D22">
        <v>1</v>
      </c>
      <c r="E22" t="s">
        <v>0</v>
      </c>
      <c r="F22" t="s">
        <v>44</v>
      </c>
      <c r="G22">
        <v>541</v>
      </c>
      <c r="H22">
        <v>-541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s="5">
        <f t="shared" si="0"/>
        <v>0</v>
      </c>
    </row>
    <row r="23" spans="1:18" x14ac:dyDescent="0.25">
      <c r="A23" t="s">
        <v>16</v>
      </c>
      <c r="B23">
        <v>730405</v>
      </c>
      <c r="C23">
        <v>1201</v>
      </c>
      <c r="D23">
        <v>1</v>
      </c>
      <c r="E23" t="s">
        <v>14</v>
      </c>
      <c r="F23" t="s">
        <v>28</v>
      </c>
      <c r="G23">
        <v>0</v>
      </c>
      <c r="H23">
        <v>126.64</v>
      </c>
      <c r="I23">
        <v>126.64</v>
      </c>
      <c r="J23">
        <v>1.95</v>
      </c>
      <c r="K23">
        <v>124.69</v>
      </c>
      <c r="L23">
        <v>124.69</v>
      </c>
      <c r="M23">
        <v>124.69</v>
      </c>
      <c r="N23">
        <v>1.95</v>
      </c>
      <c r="O23">
        <v>1.95</v>
      </c>
      <c r="P23">
        <v>0</v>
      </c>
      <c r="Q23">
        <v>98.46</v>
      </c>
      <c r="R23" s="5">
        <f t="shared" si="0"/>
        <v>0</v>
      </c>
    </row>
    <row r="24" spans="1:18" ht="15.75" thickBot="1" x14ac:dyDescent="0.3">
      <c r="A24" t="s">
        <v>2</v>
      </c>
      <c r="B24">
        <v>531404</v>
      </c>
      <c r="C24">
        <v>1201</v>
      </c>
      <c r="D24">
        <v>1</v>
      </c>
      <c r="E24" t="s">
        <v>0</v>
      </c>
      <c r="F24" t="s">
        <v>47</v>
      </c>
      <c r="G24">
        <v>0</v>
      </c>
      <c r="H24">
        <v>448</v>
      </c>
      <c r="I24">
        <v>448</v>
      </c>
      <c r="J24">
        <v>0</v>
      </c>
      <c r="K24">
        <v>448</v>
      </c>
      <c r="L24">
        <v>448</v>
      </c>
      <c r="M24">
        <v>448</v>
      </c>
      <c r="N24">
        <v>0</v>
      </c>
      <c r="O24">
        <v>0</v>
      </c>
      <c r="P24">
        <v>0</v>
      </c>
      <c r="Q24">
        <v>100</v>
      </c>
      <c r="R24" s="5">
        <f t="shared" si="0"/>
        <v>0</v>
      </c>
    </row>
    <row r="25" spans="1:18" ht="15.75" thickBot="1" x14ac:dyDescent="0.3">
      <c r="G25" s="6">
        <f>SUM(G2:G24)</f>
        <v>47728</v>
      </c>
      <c r="H25" s="6">
        <f t="shared" ref="H25:P25" si="1">SUM(H2:H24)</f>
        <v>246.5499999999995</v>
      </c>
      <c r="I25" s="6">
        <f t="shared" si="1"/>
        <v>47974.55</v>
      </c>
      <c r="J25" s="6">
        <f t="shared" si="1"/>
        <v>109.41</v>
      </c>
      <c r="K25" s="6">
        <f t="shared" si="1"/>
        <v>47865.140000000007</v>
      </c>
      <c r="L25" s="6">
        <f t="shared" si="1"/>
        <v>46034.3</v>
      </c>
      <c r="M25" s="6">
        <f t="shared" si="1"/>
        <v>46034.3</v>
      </c>
      <c r="N25" s="6">
        <f t="shared" si="1"/>
        <v>109.41</v>
      </c>
      <c r="O25" s="6">
        <f t="shared" si="1"/>
        <v>1940.25</v>
      </c>
      <c r="P25" s="6">
        <f t="shared" si="1"/>
        <v>0</v>
      </c>
      <c r="Q25" s="7">
        <f>+L25/I25</f>
        <v>0.95955668161556495</v>
      </c>
      <c r="R25" s="5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6"/>
  <sheetViews>
    <sheetView workbookViewId="0">
      <selection activeCell="I14" sqref="I14"/>
    </sheetView>
  </sheetViews>
  <sheetFormatPr baseColWidth="10" defaultRowHeight="15" x14ac:dyDescent="0.25"/>
  <sheetData>
    <row r="1" spans="1:18" ht="15.75" thickBot="1" x14ac:dyDescent="0.3">
      <c r="A1" s="4" t="s">
        <v>65</v>
      </c>
      <c r="B1" s="1" t="s">
        <v>66</v>
      </c>
      <c r="C1" s="1" t="s">
        <v>49</v>
      </c>
      <c r="D1" s="1" t="s">
        <v>50</v>
      </c>
      <c r="E1" s="1" t="s">
        <v>51</v>
      </c>
      <c r="F1" s="1" t="s">
        <v>52</v>
      </c>
      <c r="G1" s="2" t="s">
        <v>53</v>
      </c>
      <c r="H1" s="2" t="s">
        <v>54</v>
      </c>
      <c r="I1" s="2" t="s">
        <v>55</v>
      </c>
      <c r="J1" s="2" t="s">
        <v>56</v>
      </c>
      <c r="K1" s="2" t="s">
        <v>57</v>
      </c>
      <c r="L1" s="2" t="s">
        <v>58</v>
      </c>
      <c r="M1" s="2" t="s">
        <v>59</v>
      </c>
      <c r="N1" s="2" t="s">
        <v>60</v>
      </c>
      <c r="O1" s="2" t="s">
        <v>61</v>
      </c>
      <c r="P1" s="2" t="s">
        <v>62</v>
      </c>
      <c r="Q1" s="1" t="s">
        <v>63</v>
      </c>
      <c r="R1" s="3" t="s">
        <v>64</v>
      </c>
    </row>
    <row r="2" spans="1:18" x14ac:dyDescent="0.25">
      <c r="A2" t="s">
        <v>2</v>
      </c>
      <c r="B2">
        <v>530105</v>
      </c>
      <c r="C2">
        <v>2401</v>
      </c>
      <c r="D2">
        <v>1</v>
      </c>
      <c r="E2" t="s">
        <v>0</v>
      </c>
      <c r="F2" t="s">
        <v>3</v>
      </c>
      <c r="G2">
        <v>4332</v>
      </c>
      <c r="H2">
        <v>1000</v>
      </c>
      <c r="I2">
        <v>5332</v>
      </c>
      <c r="J2">
        <v>0</v>
      </c>
      <c r="K2">
        <v>5332</v>
      </c>
      <c r="L2">
        <v>5082.7</v>
      </c>
      <c r="M2">
        <v>5082.7</v>
      </c>
      <c r="N2">
        <v>0</v>
      </c>
      <c r="O2">
        <v>249.3</v>
      </c>
      <c r="P2">
        <v>0</v>
      </c>
      <c r="Q2">
        <v>95.32</v>
      </c>
      <c r="R2" s="5">
        <f t="shared" ref="R2:R26" si="0">+I2-J2-K2</f>
        <v>0</v>
      </c>
    </row>
    <row r="3" spans="1:18" x14ac:dyDescent="0.25">
      <c r="A3" t="s">
        <v>2</v>
      </c>
      <c r="B3">
        <v>570102</v>
      </c>
      <c r="C3">
        <v>2401</v>
      </c>
      <c r="D3">
        <v>1</v>
      </c>
      <c r="E3" t="s">
        <v>0</v>
      </c>
      <c r="F3" t="s">
        <v>1</v>
      </c>
      <c r="G3">
        <v>622</v>
      </c>
      <c r="H3">
        <v>83.62</v>
      </c>
      <c r="I3">
        <v>705.62</v>
      </c>
      <c r="J3">
        <v>0</v>
      </c>
      <c r="K3">
        <v>705.62</v>
      </c>
      <c r="L3">
        <v>705.62</v>
      </c>
      <c r="M3">
        <v>705.62</v>
      </c>
      <c r="N3">
        <v>0</v>
      </c>
      <c r="O3">
        <v>0</v>
      </c>
      <c r="P3">
        <v>0</v>
      </c>
      <c r="Q3">
        <v>100</v>
      </c>
      <c r="R3" s="5">
        <f t="shared" si="0"/>
        <v>0</v>
      </c>
    </row>
    <row r="4" spans="1:18" x14ac:dyDescent="0.25">
      <c r="A4" t="s">
        <v>2</v>
      </c>
      <c r="B4">
        <v>530405</v>
      </c>
      <c r="C4">
        <v>2401</v>
      </c>
      <c r="D4">
        <v>1</v>
      </c>
      <c r="E4" t="s">
        <v>0</v>
      </c>
      <c r="F4" t="s">
        <v>13</v>
      </c>
      <c r="G4">
        <v>1087</v>
      </c>
      <c r="H4">
        <v>1705.29</v>
      </c>
      <c r="I4">
        <v>2792.29</v>
      </c>
      <c r="J4">
        <v>0</v>
      </c>
      <c r="K4">
        <v>2792.29</v>
      </c>
      <c r="L4">
        <v>2792.29</v>
      </c>
      <c r="M4">
        <v>2792.29</v>
      </c>
      <c r="N4">
        <v>0</v>
      </c>
      <c r="O4">
        <v>0</v>
      </c>
      <c r="P4">
        <v>0</v>
      </c>
      <c r="Q4">
        <v>100</v>
      </c>
      <c r="R4" s="5">
        <f t="shared" si="0"/>
        <v>0</v>
      </c>
    </row>
    <row r="5" spans="1:18" x14ac:dyDescent="0.25">
      <c r="A5" t="s">
        <v>16</v>
      </c>
      <c r="B5">
        <v>730813</v>
      </c>
      <c r="C5">
        <v>2401</v>
      </c>
      <c r="D5">
        <v>1</v>
      </c>
      <c r="E5" t="s">
        <v>14</v>
      </c>
      <c r="F5" t="s">
        <v>17</v>
      </c>
      <c r="G5">
        <v>0</v>
      </c>
      <c r="H5">
        <v>126.64</v>
      </c>
      <c r="I5">
        <v>126.64</v>
      </c>
      <c r="J5">
        <v>2.3199999999999998</v>
      </c>
      <c r="K5">
        <v>124.32</v>
      </c>
      <c r="L5">
        <v>124.32</v>
      </c>
      <c r="M5">
        <v>124.32</v>
      </c>
      <c r="N5">
        <v>2.3199999999999998</v>
      </c>
      <c r="O5">
        <v>2.3199999999999998</v>
      </c>
      <c r="P5">
        <v>0</v>
      </c>
      <c r="Q5">
        <v>98.17</v>
      </c>
      <c r="R5" s="5">
        <f t="shared" si="0"/>
        <v>0</v>
      </c>
    </row>
    <row r="6" spans="1:18" x14ac:dyDescent="0.25">
      <c r="A6" t="s">
        <v>2</v>
      </c>
      <c r="B6">
        <v>530404</v>
      </c>
      <c r="C6">
        <v>2401</v>
      </c>
      <c r="D6">
        <v>1</v>
      </c>
      <c r="E6" t="s">
        <v>0</v>
      </c>
      <c r="F6" t="s">
        <v>12</v>
      </c>
      <c r="G6">
        <v>0</v>
      </c>
      <c r="H6">
        <v>2781.1</v>
      </c>
      <c r="I6">
        <v>2781.1</v>
      </c>
      <c r="J6">
        <v>0</v>
      </c>
      <c r="K6">
        <v>2781.1</v>
      </c>
      <c r="L6">
        <v>2727.55</v>
      </c>
      <c r="M6">
        <v>2727.55</v>
      </c>
      <c r="N6">
        <v>0</v>
      </c>
      <c r="O6">
        <v>53.55</v>
      </c>
      <c r="P6">
        <v>0</v>
      </c>
      <c r="Q6">
        <v>98.07</v>
      </c>
      <c r="R6" s="5">
        <f t="shared" si="0"/>
        <v>0</v>
      </c>
    </row>
    <row r="7" spans="1:18" x14ac:dyDescent="0.25">
      <c r="A7" t="s">
        <v>2</v>
      </c>
      <c r="B7">
        <v>530803</v>
      </c>
      <c r="C7">
        <v>2401</v>
      </c>
      <c r="D7">
        <v>1</v>
      </c>
      <c r="E7" t="s">
        <v>0</v>
      </c>
      <c r="F7" t="s">
        <v>26</v>
      </c>
      <c r="G7">
        <v>2401</v>
      </c>
      <c r="H7">
        <v>1207.5</v>
      </c>
      <c r="I7">
        <v>3608.5</v>
      </c>
      <c r="J7">
        <v>0</v>
      </c>
      <c r="K7">
        <v>3608.5</v>
      </c>
      <c r="L7">
        <v>3608.49</v>
      </c>
      <c r="M7">
        <v>3608.49</v>
      </c>
      <c r="N7">
        <v>0</v>
      </c>
      <c r="O7">
        <v>0.01</v>
      </c>
      <c r="P7">
        <v>0</v>
      </c>
      <c r="Q7">
        <v>100</v>
      </c>
      <c r="R7" s="5">
        <f t="shared" si="0"/>
        <v>0</v>
      </c>
    </row>
    <row r="8" spans="1:18" x14ac:dyDescent="0.25">
      <c r="A8" t="s">
        <v>2</v>
      </c>
      <c r="B8">
        <v>530805</v>
      </c>
      <c r="C8">
        <v>2401</v>
      </c>
      <c r="D8">
        <v>1</v>
      </c>
      <c r="E8" t="s">
        <v>0</v>
      </c>
      <c r="F8" t="s">
        <v>24</v>
      </c>
      <c r="G8">
        <v>265</v>
      </c>
      <c r="H8">
        <v>-265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s="5">
        <f t="shared" si="0"/>
        <v>0</v>
      </c>
    </row>
    <row r="9" spans="1:18" x14ac:dyDescent="0.25">
      <c r="A9" t="s">
        <v>2</v>
      </c>
      <c r="B9">
        <v>530402</v>
      </c>
      <c r="C9">
        <v>2401</v>
      </c>
      <c r="D9">
        <v>1</v>
      </c>
      <c r="E9" t="s">
        <v>0</v>
      </c>
      <c r="F9" t="s">
        <v>25</v>
      </c>
      <c r="G9">
        <v>0</v>
      </c>
      <c r="H9">
        <v>3458</v>
      </c>
      <c r="I9">
        <v>3458</v>
      </c>
      <c r="J9">
        <v>0</v>
      </c>
      <c r="K9">
        <v>3458</v>
      </c>
      <c r="L9">
        <v>3458</v>
      </c>
      <c r="M9">
        <v>3458</v>
      </c>
      <c r="N9">
        <v>0</v>
      </c>
      <c r="O9">
        <v>0</v>
      </c>
      <c r="P9">
        <v>0</v>
      </c>
      <c r="Q9">
        <v>100</v>
      </c>
      <c r="R9" s="5">
        <f t="shared" si="0"/>
        <v>0</v>
      </c>
    </row>
    <row r="10" spans="1:18" x14ac:dyDescent="0.25">
      <c r="A10" t="s">
        <v>16</v>
      </c>
      <c r="B10">
        <v>730405</v>
      </c>
      <c r="C10">
        <v>2401</v>
      </c>
      <c r="D10">
        <v>202</v>
      </c>
      <c r="E10" t="s">
        <v>14</v>
      </c>
      <c r="F10" t="s">
        <v>28</v>
      </c>
      <c r="G10">
        <v>0</v>
      </c>
      <c r="H10">
        <v>1055.3599999999999</v>
      </c>
      <c r="I10">
        <v>1055.3599999999999</v>
      </c>
      <c r="J10">
        <v>0.16</v>
      </c>
      <c r="K10">
        <v>1055.2</v>
      </c>
      <c r="L10">
        <v>1055.2</v>
      </c>
      <c r="M10">
        <v>1055.2</v>
      </c>
      <c r="N10">
        <v>0.16</v>
      </c>
      <c r="O10">
        <v>0.16</v>
      </c>
      <c r="P10">
        <v>0</v>
      </c>
      <c r="Q10">
        <v>99.98</v>
      </c>
      <c r="R10" s="5">
        <f t="shared" si="0"/>
        <v>0</v>
      </c>
    </row>
    <row r="11" spans="1:18" x14ac:dyDescent="0.25">
      <c r="A11" t="s">
        <v>2</v>
      </c>
      <c r="B11">
        <v>530303</v>
      </c>
      <c r="C11">
        <v>2401</v>
      </c>
      <c r="D11">
        <v>1</v>
      </c>
      <c r="E11" t="s">
        <v>0</v>
      </c>
      <c r="F11" t="s">
        <v>19</v>
      </c>
      <c r="G11">
        <v>222</v>
      </c>
      <c r="H11">
        <v>378</v>
      </c>
      <c r="I11">
        <v>600</v>
      </c>
      <c r="J11">
        <v>324.8</v>
      </c>
      <c r="K11">
        <v>275.2</v>
      </c>
      <c r="L11">
        <v>275.2</v>
      </c>
      <c r="M11">
        <v>275.2</v>
      </c>
      <c r="N11">
        <v>324.8</v>
      </c>
      <c r="O11">
        <v>324.8</v>
      </c>
      <c r="P11">
        <v>0</v>
      </c>
      <c r="Q11">
        <v>45.87</v>
      </c>
      <c r="R11" s="5">
        <f t="shared" si="0"/>
        <v>0</v>
      </c>
    </row>
    <row r="12" spans="1:18" x14ac:dyDescent="0.25">
      <c r="A12" t="s">
        <v>2</v>
      </c>
      <c r="B12">
        <v>530804</v>
      </c>
      <c r="C12">
        <v>2401</v>
      </c>
      <c r="D12">
        <v>1</v>
      </c>
      <c r="E12" t="s">
        <v>0</v>
      </c>
      <c r="F12" t="s">
        <v>6</v>
      </c>
      <c r="G12">
        <v>1361</v>
      </c>
      <c r="H12">
        <v>-95.4</v>
      </c>
      <c r="I12">
        <v>1265.5999999999999</v>
      </c>
      <c r="J12">
        <v>0</v>
      </c>
      <c r="K12">
        <v>1265.5999999999999</v>
      </c>
      <c r="L12">
        <v>1265.5999999999999</v>
      </c>
      <c r="M12">
        <v>1265.5999999999999</v>
      </c>
      <c r="N12">
        <v>0</v>
      </c>
      <c r="O12">
        <v>0</v>
      </c>
      <c r="P12">
        <v>0</v>
      </c>
      <c r="Q12">
        <v>100</v>
      </c>
      <c r="R12" s="5">
        <f t="shared" si="0"/>
        <v>0</v>
      </c>
    </row>
    <row r="13" spans="1:18" x14ac:dyDescent="0.25">
      <c r="A13" t="s">
        <v>2</v>
      </c>
      <c r="B13">
        <v>530813</v>
      </c>
      <c r="C13">
        <v>2401</v>
      </c>
      <c r="D13">
        <v>1</v>
      </c>
      <c r="E13" t="s">
        <v>0</v>
      </c>
      <c r="F13" t="s">
        <v>17</v>
      </c>
      <c r="G13">
        <v>4236</v>
      </c>
      <c r="H13">
        <v>-1131.8599999999999</v>
      </c>
      <c r="I13">
        <v>3104.14</v>
      </c>
      <c r="J13">
        <v>0</v>
      </c>
      <c r="K13">
        <v>3104.14</v>
      </c>
      <c r="L13">
        <v>3104.12</v>
      </c>
      <c r="M13">
        <v>3104.12</v>
      </c>
      <c r="N13">
        <v>0</v>
      </c>
      <c r="O13">
        <v>0.02</v>
      </c>
      <c r="P13">
        <v>0</v>
      </c>
      <c r="Q13">
        <v>100</v>
      </c>
      <c r="R13" s="5">
        <f t="shared" si="0"/>
        <v>0</v>
      </c>
    </row>
    <row r="14" spans="1:18" x14ac:dyDescent="0.25">
      <c r="A14" t="s">
        <v>2</v>
      </c>
      <c r="B14">
        <v>530204</v>
      </c>
      <c r="C14">
        <v>2401</v>
      </c>
      <c r="D14">
        <v>1</v>
      </c>
      <c r="E14" t="s">
        <v>0</v>
      </c>
      <c r="F14" t="s">
        <v>33</v>
      </c>
      <c r="G14">
        <v>0</v>
      </c>
      <c r="H14">
        <v>800</v>
      </c>
      <c r="I14">
        <v>800</v>
      </c>
      <c r="J14">
        <v>0</v>
      </c>
      <c r="K14">
        <v>800</v>
      </c>
      <c r="L14">
        <v>0</v>
      </c>
      <c r="M14">
        <v>0</v>
      </c>
      <c r="N14">
        <v>0</v>
      </c>
      <c r="O14">
        <v>800</v>
      </c>
      <c r="P14">
        <v>0</v>
      </c>
      <c r="Q14">
        <v>0</v>
      </c>
      <c r="R14" s="5">
        <f t="shared" si="0"/>
        <v>0</v>
      </c>
    </row>
    <row r="15" spans="1:18" x14ac:dyDescent="0.25">
      <c r="A15" t="s">
        <v>2</v>
      </c>
      <c r="B15">
        <v>530104</v>
      </c>
      <c r="C15">
        <v>2401</v>
      </c>
      <c r="D15">
        <v>1</v>
      </c>
      <c r="E15" t="s">
        <v>0</v>
      </c>
      <c r="F15" t="s">
        <v>39</v>
      </c>
      <c r="G15">
        <v>2214</v>
      </c>
      <c r="H15">
        <v>0</v>
      </c>
      <c r="I15">
        <v>2214</v>
      </c>
      <c r="J15">
        <v>0</v>
      </c>
      <c r="K15">
        <v>2214</v>
      </c>
      <c r="L15">
        <v>1886.42</v>
      </c>
      <c r="M15">
        <v>1886.42</v>
      </c>
      <c r="N15">
        <v>0</v>
      </c>
      <c r="O15">
        <v>327.58</v>
      </c>
      <c r="P15">
        <v>0</v>
      </c>
      <c r="Q15">
        <v>85.2</v>
      </c>
      <c r="R15" s="5">
        <f t="shared" si="0"/>
        <v>0</v>
      </c>
    </row>
    <row r="16" spans="1:18" x14ac:dyDescent="0.25">
      <c r="A16" t="s">
        <v>2</v>
      </c>
      <c r="B16">
        <v>530101</v>
      </c>
      <c r="C16">
        <v>2401</v>
      </c>
      <c r="D16">
        <v>1</v>
      </c>
      <c r="E16" t="s">
        <v>0</v>
      </c>
      <c r="F16" t="s">
        <v>37</v>
      </c>
      <c r="G16">
        <v>153</v>
      </c>
      <c r="H16">
        <v>0</v>
      </c>
      <c r="I16">
        <v>153</v>
      </c>
      <c r="J16">
        <v>0</v>
      </c>
      <c r="K16">
        <v>153</v>
      </c>
      <c r="L16">
        <v>125.39</v>
      </c>
      <c r="M16">
        <v>125.39</v>
      </c>
      <c r="N16">
        <v>0</v>
      </c>
      <c r="O16">
        <v>27.61</v>
      </c>
      <c r="P16">
        <v>0</v>
      </c>
      <c r="Q16">
        <v>81.95</v>
      </c>
      <c r="R16" s="5">
        <f t="shared" si="0"/>
        <v>0</v>
      </c>
    </row>
    <row r="17" spans="1:18" x14ac:dyDescent="0.25">
      <c r="A17" t="s">
        <v>2</v>
      </c>
      <c r="B17">
        <v>530403</v>
      </c>
      <c r="C17">
        <v>2401</v>
      </c>
      <c r="D17">
        <v>1</v>
      </c>
      <c r="E17" t="s">
        <v>0</v>
      </c>
      <c r="F17" t="s">
        <v>40</v>
      </c>
      <c r="G17">
        <v>0</v>
      </c>
      <c r="H17">
        <v>1498.56</v>
      </c>
      <c r="I17">
        <v>1498.56</v>
      </c>
      <c r="J17">
        <v>0</v>
      </c>
      <c r="K17">
        <v>1498.56</v>
      </c>
      <c r="L17">
        <v>1498.56</v>
      </c>
      <c r="M17">
        <v>1498.56</v>
      </c>
      <c r="N17">
        <v>0</v>
      </c>
      <c r="O17">
        <v>0</v>
      </c>
      <c r="P17">
        <v>0</v>
      </c>
      <c r="Q17">
        <v>100</v>
      </c>
      <c r="R17" s="5">
        <f t="shared" si="0"/>
        <v>0</v>
      </c>
    </row>
    <row r="18" spans="1:18" x14ac:dyDescent="0.25">
      <c r="A18" t="s">
        <v>2</v>
      </c>
      <c r="B18">
        <v>530202</v>
      </c>
      <c r="C18">
        <v>2401</v>
      </c>
      <c r="D18">
        <v>1</v>
      </c>
      <c r="E18" t="s">
        <v>0</v>
      </c>
      <c r="F18" t="s">
        <v>30</v>
      </c>
      <c r="G18">
        <v>0</v>
      </c>
      <c r="H18">
        <v>150</v>
      </c>
      <c r="I18">
        <v>150</v>
      </c>
      <c r="J18">
        <v>0</v>
      </c>
      <c r="K18">
        <v>150</v>
      </c>
      <c r="L18">
        <v>150</v>
      </c>
      <c r="M18">
        <v>150</v>
      </c>
      <c r="N18">
        <v>0</v>
      </c>
      <c r="O18">
        <v>0</v>
      </c>
      <c r="P18">
        <v>0</v>
      </c>
      <c r="Q18">
        <v>100</v>
      </c>
      <c r="R18" s="5">
        <f t="shared" si="0"/>
        <v>0</v>
      </c>
    </row>
    <row r="19" spans="1:18" x14ac:dyDescent="0.25">
      <c r="A19" t="s">
        <v>2</v>
      </c>
      <c r="B19">
        <v>530704</v>
      </c>
      <c r="C19">
        <v>2401</v>
      </c>
      <c r="D19">
        <v>1</v>
      </c>
      <c r="E19" t="s">
        <v>0</v>
      </c>
      <c r="F19" t="s">
        <v>67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s="5">
        <f t="shared" si="0"/>
        <v>0</v>
      </c>
    </row>
    <row r="20" spans="1:18" x14ac:dyDescent="0.25">
      <c r="A20" t="s">
        <v>16</v>
      </c>
      <c r="B20">
        <v>730813</v>
      </c>
      <c r="C20">
        <v>2401</v>
      </c>
      <c r="D20">
        <v>202</v>
      </c>
      <c r="E20" t="s">
        <v>14</v>
      </c>
      <c r="F20" t="s">
        <v>17</v>
      </c>
      <c r="G20">
        <v>0</v>
      </c>
      <c r="H20">
        <v>1055.3599999999999</v>
      </c>
      <c r="I20">
        <v>1055.3599999999999</v>
      </c>
      <c r="J20">
        <v>19.36</v>
      </c>
      <c r="K20">
        <v>1036</v>
      </c>
      <c r="L20">
        <v>1036</v>
      </c>
      <c r="M20">
        <v>1036</v>
      </c>
      <c r="N20">
        <v>19.36</v>
      </c>
      <c r="O20">
        <v>19.36</v>
      </c>
      <c r="P20">
        <v>0</v>
      </c>
      <c r="Q20">
        <v>98.17</v>
      </c>
      <c r="R20" s="5">
        <f t="shared" si="0"/>
        <v>0</v>
      </c>
    </row>
    <row r="21" spans="1:18" x14ac:dyDescent="0.25">
      <c r="A21" t="s">
        <v>2</v>
      </c>
      <c r="B21">
        <v>530203</v>
      </c>
      <c r="C21">
        <v>2401</v>
      </c>
      <c r="D21">
        <v>1</v>
      </c>
      <c r="E21" t="s">
        <v>0</v>
      </c>
      <c r="F21" t="s">
        <v>43</v>
      </c>
      <c r="G21">
        <v>0</v>
      </c>
      <c r="H21">
        <v>53.2</v>
      </c>
      <c r="I21">
        <v>53.2</v>
      </c>
      <c r="J21">
        <v>0</v>
      </c>
      <c r="K21">
        <v>53.2</v>
      </c>
      <c r="L21">
        <v>53.2</v>
      </c>
      <c r="M21">
        <v>53.2</v>
      </c>
      <c r="N21">
        <v>0</v>
      </c>
      <c r="O21">
        <v>0</v>
      </c>
      <c r="P21">
        <v>0</v>
      </c>
      <c r="Q21">
        <v>100</v>
      </c>
      <c r="R21" s="5">
        <f t="shared" si="0"/>
        <v>0</v>
      </c>
    </row>
    <row r="22" spans="1:18" x14ac:dyDescent="0.25">
      <c r="A22" t="s">
        <v>2</v>
      </c>
      <c r="B22">
        <v>530502</v>
      </c>
      <c r="C22">
        <v>2401</v>
      </c>
      <c r="D22">
        <v>1</v>
      </c>
      <c r="E22" t="s">
        <v>0</v>
      </c>
      <c r="F22" t="s">
        <v>45</v>
      </c>
      <c r="G22">
        <v>9056</v>
      </c>
      <c r="H22">
        <v>-88.9</v>
      </c>
      <c r="I22">
        <v>8967.1</v>
      </c>
      <c r="J22">
        <v>0</v>
      </c>
      <c r="K22">
        <v>8967.1</v>
      </c>
      <c r="L22">
        <v>8967.1</v>
      </c>
      <c r="M22">
        <v>8967.1</v>
      </c>
      <c r="N22">
        <v>0</v>
      </c>
      <c r="O22">
        <v>0</v>
      </c>
      <c r="P22">
        <v>0</v>
      </c>
      <c r="Q22">
        <v>100</v>
      </c>
      <c r="R22" s="5">
        <f t="shared" si="0"/>
        <v>0</v>
      </c>
    </row>
    <row r="23" spans="1:18" x14ac:dyDescent="0.25">
      <c r="A23" t="s">
        <v>2</v>
      </c>
      <c r="B23">
        <v>530811</v>
      </c>
      <c r="C23">
        <v>2401</v>
      </c>
      <c r="D23">
        <v>1</v>
      </c>
      <c r="E23" t="s">
        <v>0</v>
      </c>
      <c r="F23" t="s">
        <v>44</v>
      </c>
      <c r="G23">
        <v>0</v>
      </c>
      <c r="H23">
        <v>2360.11</v>
      </c>
      <c r="I23">
        <v>2360.11</v>
      </c>
      <c r="J23">
        <v>0</v>
      </c>
      <c r="K23">
        <v>2360.11</v>
      </c>
      <c r="L23">
        <v>2360.11</v>
      </c>
      <c r="M23">
        <v>2360.11</v>
      </c>
      <c r="N23">
        <v>0</v>
      </c>
      <c r="O23">
        <v>0</v>
      </c>
      <c r="P23">
        <v>0</v>
      </c>
      <c r="Q23">
        <v>100</v>
      </c>
      <c r="R23" s="5">
        <f t="shared" si="0"/>
        <v>0</v>
      </c>
    </row>
    <row r="24" spans="1:18" x14ac:dyDescent="0.25">
      <c r="A24" t="s">
        <v>16</v>
      </c>
      <c r="B24">
        <v>730405</v>
      </c>
      <c r="C24">
        <v>2401</v>
      </c>
      <c r="D24">
        <v>1</v>
      </c>
      <c r="E24" t="s">
        <v>14</v>
      </c>
      <c r="F24" t="s">
        <v>28</v>
      </c>
      <c r="G24">
        <v>0</v>
      </c>
      <c r="H24">
        <v>126.64</v>
      </c>
      <c r="I24">
        <v>126.64</v>
      </c>
      <c r="J24">
        <v>0.02</v>
      </c>
      <c r="K24">
        <v>126.62</v>
      </c>
      <c r="L24">
        <v>126.62</v>
      </c>
      <c r="M24">
        <v>126.62</v>
      </c>
      <c r="N24">
        <v>0.02</v>
      </c>
      <c r="O24">
        <v>0.02</v>
      </c>
      <c r="P24">
        <v>0</v>
      </c>
      <c r="Q24">
        <v>99.98</v>
      </c>
      <c r="R24" s="5">
        <f t="shared" si="0"/>
        <v>0</v>
      </c>
    </row>
    <row r="25" spans="1:18" x14ac:dyDescent="0.25">
      <c r="A25" t="s">
        <v>2</v>
      </c>
      <c r="B25">
        <v>531404</v>
      </c>
      <c r="C25">
        <v>2401</v>
      </c>
      <c r="D25">
        <v>1</v>
      </c>
      <c r="E25" t="s">
        <v>0</v>
      </c>
      <c r="F25" t="s">
        <v>47</v>
      </c>
      <c r="G25">
        <v>0</v>
      </c>
      <c r="H25">
        <v>356.48</v>
      </c>
      <c r="I25">
        <v>356.48</v>
      </c>
      <c r="J25">
        <v>0</v>
      </c>
      <c r="K25">
        <v>356.48</v>
      </c>
      <c r="L25">
        <v>356.48</v>
      </c>
      <c r="M25">
        <v>356.48</v>
      </c>
      <c r="N25">
        <v>0</v>
      </c>
      <c r="O25">
        <v>0</v>
      </c>
      <c r="P25">
        <v>0</v>
      </c>
      <c r="Q25">
        <v>100</v>
      </c>
      <c r="R25" s="5">
        <f t="shared" si="0"/>
        <v>0</v>
      </c>
    </row>
    <row r="26" spans="1:18" ht="15.75" hidden="1" thickBot="1" x14ac:dyDescent="0.3">
      <c r="G26" s="6">
        <f>SUM(G2:G25)</f>
        <v>25949</v>
      </c>
      <c r="H26" s="6">
        <f t="shared" ref="H26:P26" si="1">SUM(H2:H25)</f>
        <v>16614.7</v>
      </c>
      <c r="I26" s="6">
        <f t="shared" si="1"/>
        <v>42563.700000000004</v>
      </c>
      <c r="J26" s="6">
        <f t="shared" si="1"/>
        <v>346.66</v>
      </c>
      <c r="K26" s="6">
        <f t="shared" si="1"/>
        <v>42217.040000000008</v>
      </c>
      <c r="L26" s="6">
        <f t="shared" si="1"/>
        <v>40758.970000000008</v>
      </c>
      <c r="M26" s="6">
        <f t="shared" si="1"/>
        <v>40758.970000000008</v>
      </c>
      <c r="N26" s="6">
        <f t="shared" si="1"/>
        <v>346.66</v>
      </c>
      <c r="O26" s="6">
        <f t="shared" si="1"/>
        <v>1804.7299999999998</v>
      </c>
      <c r="P26" s="6">
        <f t="shared" si="1"/>
        <v>0</v>
      </c>
      <c r="Q26" s="7">
        <f>+L26/I26</f>
        <v>0.95759931584895119</v>
      </c>
      <c r="R26" s="5">
        <f t="shared" si="0"/>
        <v>0</v>
      </c>
    </row>
  </sheetData>
  <autoFilter ref="A1:R26">
    <filterColumn colId="4">
      <customFilters and="1"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GUAYAS</vt:lpstr>
      <vt:lpstr>BOLÍVAR</vt:lpstr>
      <vt:lpstr>LOS RÍOS</vt:lpstr>
      <vt:lpstr>SANTA ELENA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usuario</cp:lastModifiedBy>
  <dcterms:created xsi:type="dcterms:W3CDTF">2020-01-17T19:37:13Z</dcterms:created>
  <dcterms:modified xsi:type="dcterms:W3CDTF">2020-01-27T14:57:15Z</dcterms:modified>
</cp:coreProperties>
</file>